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rpercollins-my.sharepoint.com/personal/harriet_bowers_harpercollins_co_uk/Documents/Order forms 2022-23/Primary/"/>
    </mc:Choice>
  </mc:AlternateContent>
  <xr:revisionPtr revIDLastSave="6" documentId="13_ncr:1_{9024CC04-E16E-4512-8564-E60757774268}" xr6:coauthVersionLast="47" xr6:coauthVersionMax="47" xr10:uidLastSave="{2CB70FD1-F527-4301-9478-53D45D06363C}"/>
  <bookViews>
    <workbookView xWindow="10" yWindow="10" windowWidth="19190" windowHeight="10790" tabRatio="604" xr2:uid="{00000000-000D-0000-FFFF-FFFF00000000}"/>
  </bookViews>
  <sheets>
    <sheet name="Spirit - Big Cat" sheetId="1" r:id="rId1"/>
    <sheet name="Spirit - Assess Fluency" sheetId="3" r:id="rId2"/>
  </sheets>
  <definedNames>
    <definedName name="_xlnm._FilterDatabase" localSheetId="0" hidden="1">'Spirit - Big Cat'!$A$21:$GO$2159</definedName>
    <definedName name="_xlnm.Print_Area" localSheetId="0">'Spirit - Big Cat'!$A$1:$G$2184</definedName>
    <definedName name="_xlnm.Print_Titles" localSheetId="0">'Spirit - Big Cat'!$21:$21</definedName>
    <definedName name="Z_27EAA7C5_38B7_4C36_9B27_A95D1E1D3069_.wvu.FilterData" localSheetId="0" hidden="1">'Spirit - Big Cat'!#REF!</definedName>
    <definedName name="Z_27EAA7C5_38B7_4C36_9B27_A95D1E1D3069_.wvu.PrintArea" localSheetId="0" hidden="1">'Spirit - Big Cat'!$A$1:$E$2184</definedName>
    <definedName name="Z_6A40B298_2BE8_40D4_99A5_C1C543E2CF26_.wvu.FilterData" localSheetId="0" hidden="1">'Spirit - Big Cat'!#REF!</definedName>
    <definedName name="Z_6A40B298_2BE8_40D4_99A5_C1C543E2CF26_.wvu.PrintArea" localSheetId="0" hidden="1">'Spirit - Big Cat'!$A$1:$E$2184</definedName>
    <definedName name="Z_B46D8AB7_669A_4C6B_9817_898982920AC8_.wvu.PrintArea" localSheetId="0" hidden="1">'Spirit - Big Cat'!$A$1:$G$2184</definedName>
  </definedNames>
  <calcPr calcId="191029"/>
  <customWorkbookViews>
    <customWorkbookView name="Amy Cruse - Personal View" guid="{6A40B298-2BE8-40D4-99A5-C1C543E2CF26}" mergeInterval="0" personalView="1" maximized="1" xWindow="1" yWindow="1" windowWidth="1276" windowHeight="803" activeSheetId="1"/>
    <customWorkbookView name="Joe Walter - Personal View" guid="{27EAA7C5-38B7-4C36-9B27-A95D1E1D3069}" mergeInterval="0" personalView="1" maximized="1" xWindow="1" yWindow="1" windowWidth="1276" windowHeight="803" activeSheetId="1"/>
    <customWorkbookView name="edudys - Personal View" guid="{B46D8AB7-669A-4C6B-9817-898982920AC8}" mergeInterval="0" personalView="1" maximized="1" xWindow="1" yWindow="1" windowWidth="1276" windowHeight="7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7" i="1" l="1"/>
  <c r="F128" i="1"/>
  <c r="F129" i="1"/>
  <c r="F130" i="1"/>
  <c r="F131" i="1"/>
  <c r="F132" i="1"/>
  <c r="F133" i="1"/>
  <c r="F134" i="1"/>
  <c r="F135" i="1"/>
  <c r="F136" i="1"/>
  <c r="F137" i="1"/>
  <c r="F126" i="1"/>
  <c r="F118" i="1"/>
  <c r="F119" i="1"/>
  <c r="F120" i="1"/>
  <c r="F121" i="1"/>
  <c r="F122" i="1"/>
  <c r="F123" i="1"/>
  <c r="F124" i="1"/>
  <c r="F117" i="1"/>
  <c r="G127" i="1"/>
  <c r="G128" i="1"/>
  <c r="G129" i="1"/>
  <c r="G130" i="1"/>
  <c r="G131" i="1"/>
  <c r="G132" i="1"/>
  <c r="G133" i="1"/>
  <c r="G134" i="1"/>
  <c r="G135" i="1"/>
  <c r="G136" i="1"/>
  <c r="G137" i="1"/>
  <c r="G126" i="1"/>
  <c r="G118" i="1"/>
  <c r="G119" i="1"/>
  <c r="G120" i="1"/>
  <c r="G121" i="1"/>
  <c r="G122" i="1"/>
  <c r="G123" i="1"/>
  <c r="G124" i="1"/>
  <c r="G117" i="1"/>
  <c r="G1111" i="1"/>
  <c r="F1111" i="1"/>
  <c r="G1058" i="1"/>
  <c r="F1058" i="1"/>
  <c r="G1059" i="1"/>
  <c r="F1059" i="1"/>
  <c r="G1004" i="1"/>
  <c r="F1004" i="1"/>
  <c r="G1003" i="1"/>
  <c r="F1003" i="1"/>
  <c r="G948" i="1"/>
  <c r="F948" i="1"/>
  <c r="G893" i="1"/>
  <c r="F893" i="1"/>
  <c r="G837" i="1"/>
  <c r="F837" i="1"/>
  <c r="G782" i="1"/>
  <c r="F782" i="1"/>
  <c r="G783" i="1"/>
  <c r="F783" i="1"/>
  <c r="F739" i="1"/>
  <c r="G739" i="1"/>
  <c r="G709" i="1"/>
  <c r="F709" i="1"/>
  <c r="F668" i="1"/>
  <c r="G668" i="1"/>
  <c r="G639" i="1"/>
  <c r="F639" i="1"/>
  <c r="F43" i="1"/>
  <c r="F67" i="1"/>
  <c r="F65" i="1"/>
  <c r="F63" i="1"/>
  <c r="F62" i="1"/>
  <c r="F60" i="1"/>
  <c r="F58" i="1"/>
  <c r="F57" i="1"/>
  <c r="F52" i="1"/>
  <c r="F54" i="1"/>
  <c r="G142" i="1" l="1"/>
  <c r="F142" i="1"/>
  <c r="G141" i="1"/>
  <c r="F141" i="1"/>
  <c r="G140" i="1"/>
  <c r="F140" i="1"/>
  <c r="G139" i="1"/>
  <c r="F139" i="1"/>
  <c r="G1110" i="1"/>
  <c r="F1110" i="1"/>
  <c r="G1109" i="1"/>
  <c r="F1109" i="1"/>
  <c r="G1083" i="1"/>
  <c r="F1083" i="1"/>
  <c r="G1056" i="1"/>
  <c r="F1056" i="1"/>
  <c r="G1057" i="1"/>
  <c r="F1057" i="1"/>
  <c r="G973" i="1"/>
  <c r="F973" i="1"/>
  <c r="G1002" i="1"/>
  <c r="F1002" i="1"/>
  <c r="G1028" i="1"/>
  <c r="F1028" i="1"/>
  <c r="G972" i="1"/>
  <c r="F972" i="1"/>
  <c r="G891" i="1"/>
  <c r="F891" i="1"/>
  <c r="G892" i="1"/>
  <c r="F892" i="1"/>
  <c r="G861" i="1"/>
  <c r="F861" i="1"/>
  <c r="G781" i="1"/>
  <c r="F781" i="1"/>
  <c r="G807" i="1"/>
  <c r="F807" i="1"/>
  <c r="G670" i="1"/>
  <c r="F670" i="1"/>
  <c r="G738" i="1"/>
  <c r="F738" i="1"/>
  <c r="F24" i="1"/>
  <c r="F92" i="3" l="1"/>
  <c r="F91" i="3"/>
  <c r="C2159" i="1"/>
  <c r="C2158" i="1"/>
  <c r="C2157" i="1"/>
  <c r="C2168" i="1" l="1"/>
  <c r="F69" i="1" l="1"/>
  <c r="F68" i="1"/>
  <c r="F66" i="1"/>
  <c r="F64" i="1"/>
  <c r="F61" i="1"/>
  <c r="F59" i="1"/>
  <c r="G2013" i="1" l="1"/>
  <c r="F2013" i="1"/>
  <c r="G2011" i="1"/>
  <c r="F2011" i="1"/>
  <c r="G2010" i="1"/>
  <c r="F2010" i="1"/>
  <c r="G2012" i="1"/>
  <c r="F2012" i="1"/>
  <c r="G2014" i="1"/>
  <c r="F2014" i="1"/>
  <c r="G2015" i="1"/>
  <c r="F2015" i="1"/>
  <c r="G2023" i="1" l="1"/>
  <c r="F2023" i="1"/>
  <c r="G2022" i="1"/>
  <c r="F2022" i="1"/>
  <c r="G2021" i="1"/>
  <c r="F2021" i="1"/>
  <c r="G2008" i="1"/>
  <c r="F2008" i="1"/>
  <c r="G2007" i="1"/>
  <c r="F2007" i="1"/>
  <c r="G1999" i="1"/>
  <c r="F1999" i="1"/>
  <c r="G1998" i="1"/>
  <c r="F1998" i="1"/>
  <c r="G2006" i="1"/>
  <c r="F2006" i="1"/>
  <c r="G2005" i="1"/>
  <c r="F2005" i="1"/>
  <c r="G2004" i="1"/>
  <c r="F2004" i="1"/>
  <c r="G2003" i="1"/>
  <c r="F2003" i="1"/>
  <c r="G2002" i="1"/>
  <c r="F2002" i="1"/>
  <c r="G2001" i="1"/>
  <c r="F2001" i="1"/>
  <c r="G2000" i="1"/>
  <c r="F2000" i="1"/>
  <c r="G1997" i="1"/>
  <c r="F1997" i="1"/>
  <c r="G1996" i="1"/>
  <c r="F1996" i="1"/>
  <c r="G1995" i="1"/>
  <c r="F1995" i="1"/>
  <c r="G2019" i="1"/>
  <c r="F2019" i="1"/>
  <c r="G2018" i="1"/>
  <c r="F2018" i="1"/>
  <c r="G2017" i="1"/>
  <c r="F2017" i="1"/>
  <c r="G1991" i="1"/>
  <c r="F1991" i="1"/>
  <c r="G1990" i="1"/>
  <c r="F1990" i="1"/>
  <c r="G1989" i="1"/>
  <c r="F1989" i="1"/>
  <c r="G1988" i="1"/>
  <c r="F1988" i="1"/>
  <c r="G1987" i="1"/>
  <c r="F1987" i="1"/>
  <c r="G1994" i="1"/>
  <c r="F1994" i="1"/>
  <c r="G1993" i="1"/>
  <c r="F1993" i="1"/>
  <c r="G1992" i="1"/>
  <c r="F1992" i="1"/>
  <c r="G1985" i="1"/>
  <c r="F1985" i="1"/>
  <c r="G1984" i="1"/>
  <c r="F1984" i="1"/>
  <c r="G1983" i="1"/>
  <c r="F1983" i="1"/>
  <c r="G1982" i="1"/>
  <c r="F1982" i="1"/>
  <c r="G1981" i="1"/>
  <c r="F1981" i="1"/>
  <c r="G1980" i="1"/>
  <c r="F1980" i="1"/>
  <c r="G1979" i="1"/>
  <c r="F1979" i="1"/>
  <c r="G1978" i="1"/>
  <c r="F1978" i="1"/>
  <c r="G1977" i="1"/>
  <c r="F1977" i="1"/>
  <c r="G1976" i="1"/>
  <c r="F1976" i="1"/>
  <c r="G1975" i="1"/>
  <c r="F1975" i="1"/>
  <c r="G1974" i="1"/>
  <c r="F1974" i="1"/>
  <c r="G1973" i="1"/>
  <c r="F1973" i="1"/>
  <c r="G1972" i="1"/>
  <c r="F1972" i="1"/>
  <c r="G1971" i="1"/>
  <c r="F1971" i="1"/>
  <c r="G1970" i="1"/>
  <c r="F1970" i="1"/>
  <c r="G1969" i="1"/>
  <c r="F1969" i="1"/>
  <c r="G1968" i="1"/>
  <c r="F1968" i="1"/>
  <c r="G1967" i="1"/>
  <c r="F1967" i="1"/>
  <c r="G1966" i="1"/>
  <c r="F1966" i="1"/>
  <c r="G1965" i="1"/>
  <c r="F1965" i="1"/>
  <c r="G1964" i="1"/>
  <c r="F1964" i="1"/>
  <c r="G1963" i="1"/>
  <c r="F1963" i="1"/>
  <c r="G1962" i="1"/>
  <c r="F1962" i="1"/>
  <c r="G1961" i="1"/>
  <c r="F1961" i="1"/>
  <c r="G1960" i="1"/>
  <c r="F1960" i="1"/>
  <c r="G1959" i="1"/>
  <c r="F1959" i="1"/>
  <c r="G1958" i="1"/>
  <c r="F1958" i="1"/>
  <c r="G1957" i="1"/>
  <c r="F1957" i="1"/>
  <c r="G1956" i="1"/>
  <c r="F1956" i="1"/>
  <c r="G1955" i="1"/>
  <c r="F1955" i="1"/>
  <c r="G1954" i="1"/>
  <c r="F1954" i="1"/>
  <c r="G1953" i="1"/>
  <c r="F1953" i="1"/>
  <c r="G1951" i="1"/>
  <c r="F1951" i="1"/>
  <c r="G1950" i="1"/>
  <c r="F1950" i="1"/>
  <c r="G1949" i="1"/>
  <c r="F1949" i="1"/>
  <c r="G1948" i="1"/>
  <c r="F1948" i="1"/>
  <c r="G1947" i="1"/>
  <c r="F1947" i="1"/>
  <c r="G1946" i="1"/>
  <c r="F1946" i="1"/>
  <c r="G1945" i="1"/>
  <c r="F1945" i="1"/>
  <c r="G1944" i="1"/>
  <c r="F1944" i="1"/>
  <c r="G1943" i="1"/>
  <c r="F1943" i="1"/>
  <c r="G1942" i="1"/>
  <c r="F1942" i="1"/>
  <c r="G1941" i="1"/>
  <c r="F1941" i="1"/>
  <c r="G1940" i="1"/>
  <c r="F1940" i="1"/>
  <c r="G1939" i="1"/>
  <c r="F1939" i="1"/>
  <c r="G1938" i="1"/>
  <c r="F1938" i="1"/>
  <c r="G1937" i="1"/>
  <c r="F1937" i="1"/>
  <c r="G1936" i="1"/>
  <c r="F1936" i="1"/>
  <c r="G1935" i="1"/>
  <c r="F1935" i="1"/>
  <c r="G1934" i="1"/>
  <c r="F1934" i="1"/>
  <c r="G1933" i="1"/>
  <c r="F1933" i="1"/>
  <c r="G1932" i="1"/>
  <c r="F1932" i="1"/>
  <c r="G1931" i="1"/>
  <c r="F1931" i="1"/>
  <c r="G1930" i="1"/>
  <c r="F1930" i="1"/>
  <c r="G1929" i="1"/>
  <c r="F1929" i="1"/>
  <c r="G1928" i="1"/>
  <c r="F1928" i="1"/>
  <c r="G1927" i="1"/>
  <c r="F1927" i="1"/>
  <c r="G1926" i="1"/>
  <c r="F1926" i="1"/>
  <c r="G1925" i="1"/>
  <c r="F1925" i="1"/>
  <c r="G1924" i="1"/>
  <c r="F1924" i="1"/>
  <c r="G1923" i="1"/>
  <c r="F1923" i="1"/>
  <c r="G1922" i="1"/>
  <c r="F1922" i="1"/>
  <c r="G1921" i="1"/>
  <c r="F1921" i="1"/>
  <c r="G1920" i="1"/>
  <c r="F1920" i="1"/>
  <c r="G1919" i="1"/>
  <c r="F1919" i="1"/>
  <c r="G1916" i="1"/>
  <c r="F1916" i="1"/>
  <c r="G1915" i="1"/>
  <c r="F1915" i="1"/>
  <c r="G1914" i="1"/>
  <c r="F1914" i="1"/>
  <c r="G1913" i="1"/>
  <c r="F1913" i="1"/>
  <c r="G1912" i="1"/>
  <c r="F1912" i="1"/>
  <c r="G1911" i="1"/>
  <c r="F1911" i="1"/>
  <c r="G1910" i="1"/>
  <c r="F1910" i="1"/>
  <c r="G1908" i="1"/>
  <c r="F1908" i="1"/>
  <c r="G1907" i="1"/>
  <c r="F1907" i="1"/>
  <c r="G1906" i="1"/>
  <c r="F1906" i="1"/>
  <c r="G1905" i="1"/>
  <c r="F1905" i="1"/>
  <c r="G1904" i="1"/>
  <c r="F1904" i="1"/>
  <c r="G1903" i="1"/>
  <c r="F1903" i="1"/>
  <c r="G1902" i="1"/>
  <c r="F1902" i="1"/>
  <c r="G1901" i="1"/>
  <c r="F1901" i="1"/>
  <c r="G1900" i="1"/>
  <c r="F1900" i="1"/>
  <c r="G1909" i="1"/>
  <c r="F1909" i="1"/>
  <c r="G1899" i="1"/>
  <c r="F1899" i="1"/>
  <c r="G1898" i="1"/>
  <c r="F1898" i="1"/>
  <c r="G1897" i="1"/>
  <c r="F1897" i="1"/>
  <c r="G1896" i="1"/>
  <c r="F1896" i="1"/>
  <c r="G1895" i="1"/>
  <c r="F1895" i="1"/>
  <c r="G1894" i="1"/>
  <c r="F1894" i="1"/>
  <c r="G1893" i="1"/>
  <c r="F1893" i="1"/>
  <c r="G1891" i="1"/>
  <c r="F1891" i="1"/>
  <c r="G1890" i="1"/>
  <c r="F1890" i="1"/>
  <c r="G1889" i="1"/>
  <c r="F1889" i="1"/>
  <c r="G1888" i="1"/>
  <c r="F1888" i="1"/>
  <c r="G1887" i="1"/>
  <c r="F1887" i="1"/>
  <c r="G1886" i="1"/>
  <c r="F1886" i="1"/>
  <c r="G1885" i="1"/>
  <c r="F1885" i="1"/>
  <c r="G1884" i="1"/>
  <c r="F1884" i="1"/>
  <c r="G1883" i="1"/>
  <c r="F1883" i="1"/>
  <c r="G1882" i="1"/>
  <c r="F1882" i="1"/>
  <c r="G1881" i="1"/>
  <c r="F1881" i="1"/>
  <c r="G1880" i="1"/>
  <c r="F1880" i="1"/>
  <c r="G1879" i="1"/>
  <c r="F1879" i="1"/>
  <c r="G1878" i="1"/>
  <c r="F1878" i="1"/>
  <c r="G1877" i="1"/>
  <c r="F1877" i="1"/>
  <c r="G1876" i="1"/>
  <c r="F1876" i="1"/>
  <c r="G1875" i="1"/>
  <c r="F1875" i="1"/>
  <c r="G1874" i="1"/>
  <c r="F1874" i="1"/>
  <c r="G1873" i="1"/>
  <c r="F1873" i="1"/>
  <c r="G1872" i="1"/>
  <c r="F1872" i="1"/>
  <c r="G1871" i="1"/>
  <c r="F1871" i="1"/>
  <c r="G1870" i="1"/>
  <c r="F1870" i="1"/>
  <c r="G1869" i="1"/>
  <c r="F1869" i="1"/>
  <c r="G1868" i="1"/>
  <c r="F1868" i="1"/>
  <c r="G1865" i="1"/>
  <c r="F1865" i="1"/>
  <c r="G1864" i="1"/>
  <c r="F1864" i="1"/>
  <c r="G1863" i="1"/>
  <c r="F1863" i="1"/>
  <c r="G1862" i="1"/>
  <c r="F1862" i="1"/>
  <c r="G1861" i="1"/>
  <c r="F1861" i="1"/>
  <c r="G1860" i="1"/>
  <c r="F1860" i="1"/>
  <c r="G1859" i="1"/>
  <c r="F1859" i="1"/>
  <c r="G1858" i="1"/>
  <c r="F1858" i="1"/>
  <c r="G1857" i="1"/>
  <c r="F1857" i="1"/>
  <c r="G1856" i="1"/>
  <c r="F1856" i="1"/>
  <c r="G1855" i="1"/>
  <c r="F1855" i="1"/>
  <c r="G1854" i="1"/>
  <c r="F1854" i="1"/>
  <c r="G1853" i="1"/>
  <c r="F1853" i="1"/>
  <c r="G1852" i="1"/>
  <c r="F1852" i="1"/>
  <c r="G1851" i="1"/>
  <c r="F1851" i="1"/>
  <c r="G1850" i="1"/>
  <c r="F1850" i="1"/>
  <c r="G1848" i="1"/>
  <c r="F1848" i="1"/>
  <c r="G1847" i="1"/>
  <c r="F1847" i="1"/>
  <c r="G1846" i="1"/>
  <c r="F1846" i="1"/>
  <c r="G1845" i="1"/>
  <c r="F1845" i="1"/>
  <c r="G1844" i="1"/>
  <c r="F1844" i="1"/>
  <c r="G1843" i="1"/>
  <c r="F1843" i="1"/>
  <c r="G1842" i="1"/>
  <c r="F1842" i="1"/>
  <c r="G1841" i="1"/>
  <c r="F1841" i="1"/>
  <c r="G1840" i="1"/>
  <c r="F1840" i="1"/>
  <c r="G1839" i="1"/>
  <c r="F1839" i="1"/>
  <c r="G1838" i="1"/>
  <c r="F1838" i="1"/>
  <c r="G1837" i="1"/>
  <c r="F1837" i="1"/>
  <c r="G1836" i="1"/>
  <c r="F1836" i="1"/>
  <c r="G1835" i="1"/>
  <c r="F1835" i="1"/>
  <c r="G1834" i="1"/>
  <c r="F1834" i="1"/>
  <c r="G1833" i="1"/>
  <c r="F1833" i="1"/>
  <c r="G1830" i="1"/>
  <c r="F1830" i="1"/>
  <c r="G1829" i="1"/>
  <c r="F1829" i="1"/>
  <c r="G1828" i="1"/>
  <c r="F1828" i="1"/>
  <c r="G1827" i="1"/>
  <c r="F1827" i="1"/>
  <c r="G1826" i="1"/>
  <c r="F1826" i="1"/>
  <c r="G1825" i="1"/>
  <c r="F1825" i="1"/>
  <c r="G1824" i="1"/>
  <c r="F1824" i="1"/>
  <c r="G1823" i="1"/>
  <c r="F1823" i="1"/>
  <c r="G1822" i="1"/>
  <c r="F1822" i="1"/>
  <c r="G1821" i="1"/>
  <c r="F1821" i="1"/>
  <c r="G1820" i="1"/>
  <c r="F1820" i="1"/>
  <c r="G1819" i="1"/>
  <c r="F1819" i="1"/>
  <c r="G1818" i="1"/>
  <c r="F1818" i="1"/>
  <c r="G1817" i="1"/>
  <c r="F1817" i="1"/>
  <c r="G1816" i="1"/>
  <c r="F1816" i="1"/>
  <c r="G1815" i="1"/>
  <c r="F1815" i="1"/>
  <c r="G1814" i="1"/>
  <c r="F1814" i="1"/>
  <c r="G1813" i="1"/>
  <c r="F1813" i="1"/>
  <c r="G1812" i="1"/>
  <c r="F1812" i="1"/>
  <c r="G1811" i="1"/>
  <c r="F1811" i="1"/>
  <c r="G1810" i="1"/>
  <c r="F1810" i="1"/>
  <c r="G1809" i="1"/>
  <c r="F1809" i="1"/>
  <c r="G1808" i="1"/>
  <c r="F1808" i="1"/>
  <c r="G1807" i="1"/>
  <c r="F1807" i="1"/>
  <c r="G1806" i="1"/>
  <c r="F1806" i="1"/>
  <c r="G1804" i="1"/>
  <c r="F1804" i="1"/>
  <c r="G1803" i="1"/>
  <c r="F1803" i="1"/>
  <c r="G1802" i="1"/>
  <c r="F1802" i="1"/>
  <c r="G1801" i="1"/>
  <c r="F1801" i="1"/>
  <c r="G1800" i="1"/>
  <c r="F1800" i="1"/>
  <c r="G1799" i="1"/>
  <c r="F1799" i="1"/>
  <c r="G1798" i="1"/>
  <c r="F1798" i="1"/>
  <c r="G1797" i="1"/>
  <c r="F1797" i="1"/>
  <c r="G1796" i="1"/>
  <c r="F1796" i="1"/>
  <c r="G1795" i="1"/>
  <c r="F1795" i="1"/>
  <c r="G1794" i="1"/>
  <c r="F1794" i="1"/>
  <c r="G1793" i="1"/>
  <c r="F1793" i="1"/>
  <c r="G1792" i="1"/>
  <c r="F1792" i="1"/>
  <c r="G1791" i="1"/>
  <c r="F1791" i="1"/>
  <c r="G1790" i="1"/>
  <c r="F1790" i="1"/>
  <c r="G1789" i="1"/>
  <c r="F1789" i="1"/>
  <c r="G1788" i="1"/>
  <c r="F1788" i="1"/>
  <c r="G1787" i="1"/>
  <c r="F1787" i="1"/>
  <c r="G1786" i="1"/>
  <c r="F1786" i="1"/>
  <c r="G1785" i="1"/>
  <c r="F1785" i="1"/>
  <c r="G1784" i="1"/>
  <c r="F1784" i="1"/>
  <c r="G1783" i="1"/>
  <c r="F1783" i="1"/>
  <c r="G1782" i="1"/>
  <c r="F1782" i="1"/>
  <c r="G1779" i="1"/>
  <c r="F1779" i="1"/>
  <c r="G1778" i="1"/>
  <c r="F1778" i="1"/>
  <c r="G1777" i="1"/>
  <c r="F1777" i="1"/>
  <c r="G1776" i="1"/>
  <c r="F1776" i="1"/>
  <c r="G1775" i="1"/>
  <c r="F1775" i="1"/>
  <c r="G1774" i="1"/>
  <c r="F1774" i="1"/>
  <c r="G1772" i="1"/>
  <c r="F1772" i="1"/>
  <c r="G1771" i="1"/>
  <c r="F1771" i="1"/>
  <c r="G1770" i="1"/>
  <c r="F1770" i="1"/>
  <c r="G1769" i="1"/>
  <c r="F1769" i="1"/>
  <c r="B1767" i="1"/>
  <c r="G1766" i="1"/>
  <c r="F1766" i="1"/>
  <c r="G1765" i="1"/>
  <c r="F1765" i="1"/>
  <c r="G1764" i="1"/>
  <c r="F1764" i="1"/>
  <c r="G1763" i="1"/>
  <c r="F1763" i="1"/>
  <c r="G1762" i="1"/>
  <c r="F1762" i="1"/>
  <c r="G1761" i="1"/>
  <c r="F1761" i="1"/>
  <c r="G1760" i="1"/>
  <c r="F1760" i="1"/>
  <c r="G1759" i="1"/>
  <c r="F1759" i="1"/>
  <c r="G1758" i="1"/>
  <c r="F1758" i="1"/>
  <c r="G1757" i="1"/>
  <c r="F1757" i="1"/>
  <c r="G1756" i="1"/>
  <c r="F1756" i="1"/>
  <c r="G1755" i="1"/>
  <c r="F1755" i="1"/>
  <c r="G1754" i="1"/>
  <c r="F1754" i="1"/>
  <c r="G1753" i="1"/>
  <c r="F1753" i="1"/>
  <c r="G1752" i="1"/>
  <c r="F1752" i="1"/>
  <c r="G1751" i="1"/>
  <c r="F1751" i="1"/>
  <c r="G1750" i="1"/>
  <c r="F1750" i="1"/>
  <c r="G1749" i="1"/>
  <c r="F1749" i="1"/>
  <c r="G1748" i="1"/>
  <c r="F1748" i="1"/>
  <c r="G1747" i="1"/>
  <c r="F1747" i="1"/>
  <c r="G1746" i="1"/>
  <c r="F1746" i="1"/>
  <c r="G1745" i="1"/>
  <c r="F1745" i="1"/>
  <c r="G1744" i="1"/>
  <c r="F1744" i="1"/>
  <c r="G1743" i="1"/>
  <c r="F1743" i="1"/>
  <c r="G1742" i="1"/>
  <c r="F1742" i="1"/>
  <c r="G1741" i="1"/>
  <c r="F1741" i="1"/>
  <c r="G1740" i="1"/>
  <c r="F1740" i="1"/>
  <c r="G1739" i="1"/>
  <c r="F1739" i="1"/>
  <c r="G1738" i="1"/>
  <c r="F1738" i="1"/>
  <c r="G1737" i="1"/>
  <c r="F1737" i="1"/>
  <c r="G1736" i="1"/>
  <c r="F1736" i="1"/>
  <c r="G1735" i="1"/>
  <c r="F1735" i="1"/>
  <c r="G1734" i="1"/>
  <c r="F1734" i="1"/>
  <c r="G1733" i="1"/>
  <c r="F1733" i="1"/>
  <c r="G1732" i="1"/>
  <c r="F1732" i="1"/>
  <c r="G1731" i="1"/>
  <c r="F1731" i="1"/>
  <c r="G1730" i="1"/>
  <c r="F1730" i="1"/>
  <c r="G1729" i="1"/>
  <c r="F1729" i="1"/>
  <c r="G1728" i="1"/>
  <c r="F1728" i="1"/>
  <c r="G1727" i="1"/>
  <c r="F1727" i="1"/>
  <c r="G1726" i="1"/>
  <c r="F1726" i="1"/>
  <c r="G1725" i="1"/>
  <c r="F1725" i="1"/>
  <c r="G1724" i="1"/>
  <c r="F1724" i="1"/>
  <c r="G1723" i="1"/>
  <c r="F1723" i="1"/>
  <c r="G1722" i="1"/>
  <c r="F1722" i="1"/>
  <c r="G1721" i="1"/>
  <c r="F1721" i="1"/>
  <c r="G1720" i="1"/>
  <c r="F1720" i="1"/>
  <c r="G1719" i="1"/>
  <c r="F1719" i="1"/>
  <c r="G1718" i="1"/>
  <c r="F1718" i="1"/>
  <c r="G1717" i="1"/>
  <c r="F1717" i="1"/>
  <c r="G1716" i="1"/>
  <c r="F1716" i="1"/>
  <c r="G1715" i="1"/>
  <c r="F1715" i="1"/>
  <c r="G1714" i="1"/>
  <c r="F1714" i="1"/>
  <c r="G1713" i="1"/>
  <c r="F1713" i="1"/>
  <c r="G1712" i="1"/>
  <c r="F1712" i="1"/>
  <c r="G1711" i="1"/>
  <c r="F1711" i="1"/>
  <c r="G1710" i="1"/>
  <c r="F1710" i="1"/>
  <c r="G1709" i="1"/>
  <c r="F1709" i="1"/>
  <c r="G1708" i="1"/>
  <c r="F1708" i="1"/>
  <c r="G1707" i="1"/>
  <c r="F1707" i="1"/>
  <c r="G1706" i="1"/>
  <c r="F1706" i="1"/>
  <c r="G1705" i="1"/>
  <c r="F1705" i="1"/>
  <c r="G1704" i="1"/>
  <c r="F1704" i="1"/>
  <c r="G1703" i="1"/>
  <c r="F1703" i="1"/>
  <c r="G1702" i="1"/>
  <c r="F1702" i="1"/>
  <c r="G1701" i="1"/>
  <c r="F1701" i="1"/>
  <c r="G1700" i="1"/>
  <c r="F1700" i="1"/>
  <c r="G1699" i="1"/>
  <c r="F1699" i="1"/>
  <c r="G1698" i="1"/>
  <c r="F1698" i="1"/>
  <c r="G1697" i="1"/>
  <c r="F1697" i="1"/>
  <c r="G1696" i="1"/>
  <c r="F1696" i="1"/>
  <c r="G1695" i="1"/>
  <c r="F1695" i="1"/>
  <c r="G1694" i="1"/>
  <c r="F1694" i="1"/>
  <c r="G1693" i="1"/>
  <c r="F1693" i="1"/>
  <c r="G1692" i="1"/>
  <c r="F1692" i="1"/>
  <c r="G1691" i="1"/>
  <c r="F1691" i="1"/>
  <c r="G1690" i="1"/>
  <c r="F1690" i="1"/>
  <c r="G1689" i="1"/>
  <c r="F1689" i="1"/>
  <c r="G1688" i="1"/>
  <c r="F1688" i="1"/>
  <c r="G1687" i="1"/>
  <c r="F1687" i="1"/>
  <c r="G1686" i="1"/>
  <c r="F1686" i="1"/>
  <c r="G1685" i="1"/>
  <c r="F1685" i="1"/>
  <c r="G1684" i="1"/>
  <c r="F1684" i="1"/>
  <c r="G1683" i="1"/>
  <c r="F1683" i="1"/>
  <c r="G1681" i="1"/>
  <c r="F1681" i="1"/>
  <c r="G1680" i="1"/>
  <c r="F1680" i="1"/>
  <c r="G1679" i="1"/>
  <c r="F1679" i="1"/>
  <c r="G1678" i="1"/>
  <c r="F1678" i="1"/>
  <c r="G1677" i="1"/>
  <c r="F1677" i="1"/>
  <c r="G1676" i="1"/>
  <c r="F1676" i="1"/>
  <c r="G1675" i="1"/>
  <c r="F1675" i="1"/>
  <c r="G1674" i="1"/>
  <c r="F1674" i="1"/>
  <c r="G1673" i="1"/>
  <c r="F1673" i="1"/>
  <c r="G1672" i="1"/>
  <c r="F1672" i="1"/>
  <c r="G1671" i="1"/>
  <c r="F1671" i="1"/>
  <c r="G1670" i="1"/>
  <c r="F1670" i="1"/>
  <c r="G1669" i="1"/>
  <c r="F1669" i="1"/>
  <c r="G1668" i="1"/>
  <c r="F1668" i="1"/>
  <c r="G1667" i="1"/>
  <c r="F1667" i="1"/>
  <c r="G1666" i="1"/>
  <c r="F1666" i="1"/>
  <c r="G1665" i="1"/>
  <c r="F1665" i="1"/>
  <c r="G1664" i="1"/>
  <c r="F1664" i="1"/>
  <c r="G1663" i="1"/>
  <c r="F1663" i="1"/>
  <c r="G1662" i="1"/>
  <c r="F1662" i="1"/>
  <c r="G1661" i="1"/>
  <c r="F1661" i="1"/>
  <c r="G1660" i="1"/>
  <c r="F1660" i="1"/>
  <c r="G1659" i="1"/>
  <c r="F1659" i="1"/>
  <c r="G1658" i="1"/>
  <c r="F1658" i="1"/>
  <c r="G1657" i="1"/>
  <c r="F1657" i="1"/>
  <c r="G1656" i="1"/>
  <c r="F1656" i="1"/>
  <c r="G1655" i="1"/>
  <c r="F1655" i="1"/>
  <c r="G1654" i="1"/>
  <c r="F1654" i="1"/>
  <c r="G1653" i="1"/>
  <c r="F1653" i="1"/>
  <c r="G1652" i="1"/>
  <c r="F1652" i="1"/>
  <c r="G1651" i="1"/>
  <c r="F1651" i="1"/>
  <c r="G1650" i="1"/>
  <c r="F1650" i="1"/>
  <c r="G1649" i="1"/>
  <c r="F1649" i="1"/>
  <c r="G1648" i="1"/>
  <c r="F1648" i="1"/>
  <c r="G1647" i="1"/>
  <c r="F1647" i="1"/>
  <c r="G1646" i="1"/>
  <c r="F1646" i="1"/>
  <c r="G1645" i="1"/>
  <c r="F1645" i="1"/>
  <c r="G1644" i="1"/>
  <c r="F1644" i="1"/>
  <c r="G1643" i="1"/>
  <c r="F1643" i="1"/>
  <c r="G1642" i="1"/>
  <c r="F1642" i="1"/>
  <c r="G1641" i="1"/>
  <c r="F1641" i="1"/>
  <c r="G1640" i="1"/>
  <c r="F1640" i="1"/>
  <c r="G1639" i="1"/>
  <c r="F1639" i="1"/>
  <c r="G1638" i="1"/>
  <c r="F1638" i="1"/>
  <c r="G1637" i="1"/>
  <c r="F1637" i="1"/>
  <c r="G1636" i="1"/>
  <c r="F1636" i="1"/>
  <c r="G1635" i="1"/>
  <c r="F1635" i="1"/>
  <c r="G1634" i="1"/>
  <c r="F1634" i="1"/>
  <c r="G1633" i="1"/>
  <c r="F1633" i="1"/>
  <c r="G1632" i="1"/>
  <c r="F1632" i="1"/>
  <c r="F79" i="1" l="1"/>
  <c r="F1051" i="1" l="1"/>
  <c r="F1026" i="1"/>
  <c r="F1027" i="1"/>
  <c r="G970" i="1"/>
  <c r="G971" i="1"/>
  <c r="F970" i="1"/>
  <c r="F971" i="1"/>
  <c r="G889" i="1"/>
  <c r="G890" i="1"/>
  <c r="F889" i="1"/>
  <c r="F890" i="1"/>
  <c r="F1107" i="1"/>
  <c r="G1107" i="1"/>
  <c r="F1108" i="1"/>
  <c r="G1108" i="1"/>
  <c r="F1134" i="1"/>
  <c r="G1134" i="1"/>
  <c r="F1135" i="1"/>
  <c r="G1135" i="1"/>
  <c r="F1081" i="1"/>
  <c r="G1081" i="1"/>
  <c r="F1082" i="1"/>
  <c r="G1082" i="1"/>
  <c r="F1054" i="1"/>
  <c r="G1054" i="1"/>
  <c r="F1055" i="1"/>
  <c r="G1055" i="1"/>
  <c r="F1000" i="1"/>
  <c r="G1000" i="1"/>
  <c r="F1001" i="1"/>
  <c r="G1001" i="1"/>
  <c r="G1026" i="1"/>
  <c r="G1027" i="1"/>
  <c r="F946" i="1"/>
  <c r="G946" i="1"/>
  <c r="F947" i="1"/>
  <c r="G947" i="1"/>
  <c r="F915" i="1"/>
  <c r="G915" i="1"/>
  <c r="F916" i="1"/>
  <c r="G916" i="1"/>
  <c r="F835" i="1"/>
  <c r="G835" i="1"/>
  <c r="F836" i="1"/>
  <c r="G836" i="1"/>
  <c r="F859" i="1"/>
  <c r="G859" i="1"/>
  <c r="F860" i="1"/>
  <c r="G860" i="1"/>
  <c r="F805" i="1"/>
  <c r="G805" i="1"/>
  <c r="F806" i="1"/>
  <c r="G806" i="1"/>
  <c r="F779" i="1"/>
  <c r="G779" i="1"/>
  <c r="F780" i="1"/>
  <c r="G780" i="1"/>
  <c r="F2176" i="1"/>
  <c r="G27" i="1" l="1"/>
  <c r="F83" i="1"/>
  <c r="F82" i="1"/>
  <c r="F81" i="1"/>
  <c r="F80" i="1"/>
  <c r="F78" i="1"/>
  <c r="F77" i="1"/>
  <c r="F50" i="1" l="1"/>
  <c r="F56" i="1"/>
  <c r="D2171" i="1" l="1"/>
  <c r="D2165" i="1"/>
  <c r="F76" i="1"/>
  <c r="G37" i="1"/>
  <c r="F37" i="1"/>
  <c r="G31" i="1"/>
  <c r="F31" i="1"/>
  <c r="G1133" i="1" l="1"/>
  <c r="F1133" i="1"/>
  <c r="G1132" i="1"/>
  <c r="F1132" i="1"/>
  <c r="G1106" i="1"/>
  <c r="F1106" i="1"/>
  <c r="G1105" i="1"/>
  <c r="F1105" i="1"/>
  <c r="G1080" i="1"/>
  <c r="F1080" i="1"/>
  <c r="G1079" i="1"/>
  <c r="F1079" i="1"/>
  <c r="G1053" i="1"/>
  <c r="F1053" i="1"/>
  <c r="G1052" i="1"/>
  <c r="F1052" i="1"/>
  <c r="G1025" i="1"/>
  <c r="F1025" i="1"/>
  <c r="G1024" i="1"/>
  <c r="F1024" i="1"/>
  <c r="G999" i="1"/>
  <c r="F999" i="1"/>
  <c r="G998" i="1"/>
  <c r="F998" i="1"/>
  <c r="G969" i="1"/>
  <c r="F969" i="1"/>
  <c r="G968" i="1"/>
  <c r="F968" i="1"/>
  <c r="F943" i="1"/>
  <c r="F942" i="1"/>
  <c r="G945" i="1"/>
  <c r="F945" i="1"/>
  <c r="G944" i="1"/>
  <c r="F944" i="1"/>
  <c r="G914" i="1"/>
  <c r="F914" i="1"/>
  <c r="G913" i="1"/>
  <c r="F913" i="1"/>
  <c r="G888" i="1"/>
  <c r="F888" i="1"/>
  <c r="G887" i="1"/>
  <c r="F887" i="1"/>
  <c r="G858" i="1"/>
  <c r="F858" i="1"/>
  <c r="G857" i="1"/>
  <c r="F857" i="1"/>
  <c r="G834" i="1"/>
  <c r="F834" i="1"/>
  <c r="G833" i="1"/>
  <c r="F833" i="1"/>
  <c r="G804" i="1"/>
  <c r="F804" i="1"/>
  <c r="G803" i="1"/>
  <c r="F803" i="1"/>
  <c r="G778" i="1"/>
  <c r="F778" i="1"/>
  <c r="G777" i="1"/>
  <c r="F777" i="1"/>
  <c r="G752" i="1" l="1"/>
  <c r="F752" i="1"/>
  <c r="G751" i="1"/>
  <c r="F751" i="1"/>
  <c r="G677" i="1"/>
  <c r="F677" i="1"/>
  <c r="G750" i="1"/>
  <c r="F750" i="1"/>
  <c r="G749" i="1"/>
  <c r="F749" i="1"/>
  <c r="G747" i="1"/>
  <c r="F747" i="1"/>
  <c r="G746" i="1"/>
  <c r="F746" i="1"/>
  <c r="G745" i="1"/>
  <c r="F745" i="1"/>
  <c r="G744" i="1"/>
  <c r="F744" i="1"/>
  <c r="G743" i="1"/>
  <c r="F743" i="1"/>
  <c r="G742" i="1"/>
  <c r="F742" i="1"/>
  <c r="G741" i="1"/>
  <c r="F741" i="1"/>
  <c r="G681" i="1"/>
  <c r="F681" i="1"/>
  <c r="G680" i="1"/>
  <c r="F680" i="1"/>
  <c r="G679" i="1"/>
  <c r="F679" i="1"/>
  <c r="G678" i="1"/>
  <c r="F678" i="1"/>
  <c r="G748" i="1"/>
  <c r="F748" i="1"/>
  <c r="G676" i="1"/>
  <c r="F676" i="1"/>
  <c r="G675" i="1"/>
  <c r="F675" i="1"/>
  <c r="G674" i="1"/>
  <c r="F674" i="1"/>
  <c r="G673" i="1"/>
  <c r="F673" i="1"/>
  <c r="G672" i="1"/>
  <c r="F672" i="1"/>
  <c r="G671" i="1"/>
  <c r="F671" i="1"/>
  <c r="G682" i="1"/>
  <c r="F682" i="1"/>
  <c r="G36" i="1" l="1"/>
  <c r="F36" i="1"/>
  <c r="G35" i="1"/>
  <c r="F35" i="1"/>
  <c r="G34" i="1"/>
  <c r="F34" i="1"/>
  <c r="G33" i="1"/>
  <c r="F33" i="1"/>
  <c r="G32" i="1"/>
  <c r="F32" i="1"/>
  <c r="G1051" i="1"/>
  <c r="G997" i="1"/>
  <c r="F997" i="1"/>
  <c r="G943" i="1"/>
  <c r="G886" i="1"/>
  <c r="F886" i="1"/>
  <c r="G832" i="1"/>
  <c r="F832" i="1"/>
  <c r="G776" i="1"/>
  <c r="F776" i="1"/>
  <c r="G708" i="1"/>
  <c r="F708" i="1"/>
  <c r="G638" i="1"/>
  <c r="F638" i="1"/>
  <c r="G599" i="1"/>
  <c r="F599" i="1"/>
  <c r="G557" i="1"/>
  <c r="F557" i="1"/>
  <c r="G223" i="1"/>
  <c r="F223" i="1"/>
  <c r="G220" i="1"/>
  <c r="F220" i="1"/>
  <c r="G217" i="1"/>
  <c r="F217" i="1"/>
  <c r="G214" i="1"/>
  <c r="F214" i="1"/>
  <c r="G211" i="1"/>
  <c r="F211" i="1"/>
  <c r="G208" i="1"/>
  <c r="F208" i="1"/>
  <c r="G204" i="1"/>
  <c r="F204" i="1"/>
  <c r="G201" i="1"/>
  <c r="F201" i="1"/>
  <c r="G198" i="1"/>
  <c r="F198" i="1"/>
  <c r="G195" i="1"/>
  <c r="F195" i="1"/>
  <c r="D92" i="3" l="1"/>
  <c r="G1577" i="1" l="1"/>
  <c r="F1577" i="1"/>
  <c r="G1576" i="1"/>
  <c r="F1576" i="1"/>
  <c r="G1575" i="1"/>
  <c r="F1575" i="1"/>
  <c r="G1574" i="1"/>
  <c r="F1574" i="1"/>
  <c r="G1562" i="1"/>
  <c r="F1562" i="1"/>
  <c r="G1561" i="1"/>
  <c r="F1561" i="1"/>
  <c r="G1560" i="1"/>
  <c r="F1560" i="1"/>
  <c r="G1559" i="1"/>
  <c r="F1559" i="1"/>
  <c r="G1546" i="1"/>
  <c r="F1546" i="1"/>
  <c r="G1545" i="1"/>
  <c r="F1545" i="1"/>
  <c r="G1544" i="1"/>
  <c r="F1544" i="1"/>
  <c r="G1543" i="1"/>
  <c r="F1543" i="1"/>
  <c r="G1531" i="1"/>
  <c r="F1531" i="1"/>
  <c r="G1530" i="1"/>
  <c r="F1530" i="1"/>
  <c r="G1529" i="1"/>
  <c r="F1529" i="1"/>
  <c r="G1528" i="1"/>
  <c r="F1528" i="1"/>
  <c r="G1515" i="1"/>
  <c r="F1515" i="1"/>
  <c r="G1514" i="1"/>
  <c r="F1514" i="1"/>
  <c r="G1500" i="1"/>
  <c r="F1500" i="1"/>
  <c r="G1499" i="1"/>
  <c r="F1499" i="1"/>
  <c r="G1484" i="1"/>
  <c r="F1484" i="1"/>
  <c r="G1483" i="1"/>
  <c r="F1483" i="1"/>
  <c r="G1470" i="1"/>
  <c r="F1470" i="1"/>
  <c r="G1469" i="1"/>
  <c r="F1469" i="1"/>
  <c r="G1455" i="1"/>
  <c r="F1455" i="1"/>
  <c r="G1454" i="1"/>
  <c r="F1454" i="1"/>
  <c r="G1441" i="1"/>
  <c r="F1441" i="1"/>
  <c r="G1440" i="1"/>
  <c r="F1440" i="1"/>
  <c r="G1426" i="1"/>
  <c r="F1426" i="1"/>
  <c r="G1425" i="1"/>
  <c r="F1425" i="1"/>
  <c r="G1406" i="1"/>
  <c r="F1406" i="1"/>
  <c r="G1405" i="1"/>
  <c r="F1405" i="1"/>
  <c r="G1385" i="1"/>
  <c r="F1385" i="1"/>
  <c r="G1384" i="1"/>
  <c r="F1384" i="1"/>
  <c r="G1365" i="1"/>
  <c r="F1365" i="1"/>
  <c r="G1364" i="1"/>
  <c r="F1364" i="1"/>
  <c r="G1344" i="1"/>
  <c r="F1344" i="1"/>
  <c r="G1343" i="1"/>
  <c r="F1343" i="1"/>
  <c r="G1324" i="1"/>
  <c r="F1324" i="1"/>
  <c r="G1323" i="1"/>
  <c r="F1323" i="1"/>
  <c r="G1283" i="1"/>
  <c r="F1283" i="1"/>
  <c r="G1282" i="1"/>
  <c r="F1282" i="1"/>
  <c r="G1303" i="1"/>
  <c r="F1303" i="1"/>
  <c r="G1302" i="1"/>
  <c r="F1302" i="1"/>
  <c r="F94" i="1" l="1"/>
  <c r="F93" i="1"/>
  <c r="F92" i="1"/>
  <c r="F91" i="1"/>
  <c r="F90" i="1"/>
  <c r="F89" i="1"/>
  <c r="F88" i="1"/>
  <c r="F87" i="1"/>
  <c r="F86" i="1"/>
  <c r="F85" i="1"/>
  <c r="F70" i="1" l="1"/>
  <c r="F74" i="1" l="1"/>
  <c r="G707" i="1" l="1"/>
  <c r="F707" i="1"/>
  <c r="G706" i="1"/>
  <c r="F706" i="1"/>
  <c r="G705" i="1"/>
  <c r="F705" i="1"/>
  <c r="G637" i="1"/>
  <c r="F637" i="1"/>
  <c r="G636" i="1"/>
  <c r="F636" i="1"/>
  <c r="G635" i="1"/>
  <c r="F635" i="1"/>
  <c r="G598" i="1"/>
  <c r="F598" i="1"/>
  <c r="G597" i="1"/>
  <c r="F597" i="1"/>
  <c r="G596" i="1"/>
  <c r="F596" i="1"/>
  <c r="G556" i="1"/>
  <c r="F556" i="1"/>
  <c r="G555" i="1"/>
  <c r="F555" i="1"/>
  <c r="G554" i="1"/>
  <c r="F554" i="1"/>
  <c r="G723" i="1" l="1"/>
  <c r="F723" i="1"/>
  <c r="G722" i="1"/>
  <c r="F722" i="1"/>
  <c r="G721" i="1"/>
  <c r="F721" i="1"/>
  <c r="G653" i="1"/>
  <c r="F653" i="1"/>
  <c r="G652" i="1"/>
  <c r="F652" i="1"/>
  <c r="G651" i="1"/>
  <c r="F651" i="1"/>
  <c r="G614" i="1"/>
  <c r="F614" i="1"/>
  <c r="G613" i="1"/>
  <c r="F613" i="1"/>
  <c r="G612" i="1"/>
  <c r="F612" i="1"/>
  <c r="G572" i="1"/>
  <c r="F572" i="1"/>
  <c r="G571" i="1"/>
  <c r="F571" i="1"/>
  <c r="G570" i="1"/>
  <c r="F570" i="1"/>
  <c r="G1573" i="1" l="1"/>
  <c r="F1573" i="1"/>
  <c r="G1572" i="1"/>
  <c r="F1572" i="1"/>
  <c r="G1571" i="1"/>
  <c r="F1571" i="1"/>
  <c r="G1570" i="1"/>
  <c r="F1570" i="1"/>
  <c r="G1569" i="1"/>
  <c r="F1569" i="1"/>
  <c r="G1568" i="1"/>
  <c r="F1568" i="1"/>
  <c r="G1567" i="1"/>
  <c r="F1567" i="1"/>
  <c r="G1566" i="1"/>
  <c r="F1566" i="1"/>
  <c r="G1565" i="1"/>
  <c r="F1565" i="1"/>
  <c r="G1564" i="1"/>
  <c r="F1564" i="1"/>
  <c r="G1558" i="1"/>
  <c r="F1558" i="1"/>
  <c r="G1557" i="1"/>
  <c r="F1557" i="1"/>
  <c r="G1556" i="1"/>
  <c r="F1556" i="1"/>
  <c r="G1555" i="1"/>
  <c r="F1555" i="1"/>
  <c r="G1554" i="1"/>
  <c r="F1554" i="1"/>
  <c r="G1553" i="1"/>
  <c r="F1553" i="1"/>
  <c r="G1552" i="1"/>
  <c r="F1552" i="1"/>
  <c r="G1551" i="1"/>
  <c r="F1551" i="1"/>
  <c r="G1550" i="1"/>
  <c r="F1550" i="1"/>
  <c r="G1549" i="1"/>
  <c r="F1549" i="1"/>
  <c r="G1542" i="1"/>
  <c r="F1542" i="1"/>
  <c r="G1541" i="1"/>
  <c r="F1541" i="1"/>
  <c r="G1540" i="1"/>
  <c r="F1540" i="1"/>
  <c r="G1539" i="1"/>
  <c r="F1539" i="1"/>
  <c r="G1538" i="1"/>
  <c r="F1538" i="1"/>
  <c r="G1537" i="1"/>
  <c r="F1537" i="1"/>
  <c r="G1536" i="1"/>
  <c r="F1536" i="1"/>
  <c r="G1535" i="1"/>
  <c r="F1535" i="1"/>
  <c r="G1534" i="1"/>
  <c r="F1534" i="1"/>
  <c r="G1533" i="1"/>
  <c r="F1533" i="1"/>
  <c r="G1527" i="1"/>
  <c r="F1527" i="1"/>
  <c r="G1526" i="1"/>
  <c r="F1526" i="1"/>
  <c r="G1525" i="1"/>
  <c r="F1525" i="1"/>
  <c r="G1524" i="1"/>
  <c r="F1524" i="1"/>
  <c r="G1523" i="1"/>
  <c r="F1523" i="1"/>
  <c r="G1522" i="1"/>
  <c r="F1522" i="1"/>
  <c r="G1521" i="1"/>
  <c r="F1521" i="1"/>
  <c r="G1520" i="1"/>
  <c r="F1520" i="1"/>
  <c r="G1519" i="1"/>
  <c r="F1519" i="1"/>
  <c r="G1518" i="1"/>
  <c r="F1518" i="1"/>
  <c r="G1513" i="1"/>
  <c r="F1513" i="1"/>
  <c r="G1512" i="1"/>
  <c r="F1512" i="1"/>
  <c r="G1511" i="1"/>
  <c r="F1511" i="1"/>
  <c r="G1510" i="1"/>
  <c r="F1510" i="1"/>
  <c r="G1509" i="1"/>
  <c r="F1509" i="1"/>
  <c r="G1508" i="1"/>
  <c r="F1508" i="1"/>
  <c r="G1507" i="1"/>
  <c r="F1507" i="1"/>
  <c r="G1506" i="1"/>
  <c r="F1506" i="1"/>
  <c r="G1505" i="1"/>
  <c r="F1505" i="1"/>
  <c r="G1504" i="1"/>
  <c r="F1504" i="1"/>
  <c r="G1503" i="1"/>
  <c r="F1503" i="1"/>
  <c r="G1502" i="1"/>
  <c r="F1502" i="1"/>
  <c r="G1498" i="1"/>
  <c r="F1498" i="1"/>
  <c r="G1497" i="1"/>
  <c r="F1497" i="1"/>
  <c r="G1496" i="1"/>
  <c r="F1496" i="1"/>
  <c r="G1495" i="1"/>
  <c r="F1495" i="1"/>
  <c r="G1494" i="1"/>
  <c r="F1494" i="1"/>
  <c r="G1493" i="1"/>
  <c r="F1493" i="1"/>
  <c r="G1492" i="1"/>
  <c r="F1492" i="1"/>
  <c r="G1491" i="1"/>
  <c r="F1491" i="1"/>
  <c r="G1490" i="1"/>
  <c r="F1490" i="1"/>
  <c r="G1489" i="1"/>
  <c r="F1489" i="1"/>
  <c r="G1488" i="1"/>
  <c r="F1488" i="1"/>
  <c r="G1487" i="1"/>
  <c r="F1487" i="1"/>
  <c r="G1482" i="1"/>
  <c r="F1482" i="1"/>
  <c r="G1481" i="1"/>
  <c r="F1481" i="1"/>
  <c r="G1480" i="1"/>
  <c r="F1480" i="1"/>
  <c r="G1479" i="1"/>
  <c r="F1479" i="1"/>
  <c r="G1478" i="1"/>
  <c r="F1478" i="1"/>
  <c r="G1477" i="1"/>
  <c r="F1477" i="1"/>
  <c r="G1476" i="1"/>
  <c r="F1476" i="1"/>
  <c r="G1475" i="1"/>
  <c r="F1475" i="1"/>
  <c r="G1474" i="1"/>
  <c r="F1474" i="1"/>
  <c r="G1473" i="1"/>
  <c r="F1473" i="1"/>
  <c r="G1472" i="1"/>
  <c r="F1472" i="1"/>
  <c r="G1468" i="1"/>
  <c r="F1468" i="1"/>
  <c r="G1467" i="1"/>
  <c r="F1467" i="1"/>
  <c r="G1466" i="1"/>
  <c r="F1466" i="1"/>
  <c r="G1465" i="1"/>
  <c r="F1465" i="1"/>
  <c r="G1464" i="1"/>
  <c r="F1464" i="1"/>
  <c r="G1463" i="1"/>
  <c r="F1463" i="1"/>
  <c r="G1462" i="1"/>
  <c r="F1462" i="1"/>
  <c r="G1461" i="1"/>
  <c r="F1461" i="1"/>
  <c r="G1460" i="1"/>
  <c r="F1460" i="1"/>
  <c r="G1459" i="1"/>
  <c r="F1459" i="1"/>
  <c r="G1458" i="1"/>
  <c r="F1458" i="1"/>
  <c r="G1453" i="1"/>
  <c r="F1453" i="1"/>
  <c r="G1452" i="1"/>
  <c r="F1452" i="1"/>
  <c r="G1451" i="1"/>
  <c r="F1451" i="1"/>
  <c r="G1450" i="1"/>
  <c r="F1450" i="1"/>
  <c r="G1449" i="1"/>
  <c r="F1449" i="1"/>
  <c r="G1448" i="1"/>
  <c r="F1448" i="1"/>
  <c r="G1447" i="1"/>
  <c r="F1447" i="1"/>
  <c r="G1446" i="1"/>
  <c r="F1446" i="1"/>
  <c r="G1445" i="1"/>
  <c r="F1445" i="1"/>
  <c r="G1444" i="1"/>
  <c r="F1444" i="1"/>
  <c r="G1443" i="1"/>
  <c r="F1443" i="1"/>
  <c r="G1439" i="1"/>
  <c r="F1439" i="1"/>
  <c r="G1438" i="1"/>
  <c r="F1438" i="1"/>
  <c r="G1437" i="1"/>
  <c r="F1437" i="1"/>
  <c r="G1436" i="1"/>
  <c r="F1436" i="1"/>
  <c r="G1435" i="1"/>
  <c r="F1435" i="1"/>
  <c r="G1434" i="1"/>
  <c r="F1434" i="1"/>
  <c r="G1433" i="1"/>
  <c r="F1433" i="1"/>
  <c r="G1432" i="1"/>
  <c r="F1432" i="1"/>
  <c r="G1431" i="1"/>
  <c r="F1431" i="1"/>
  <c r="G1430" i="1"/>
  <c r="F1430" i="1"/>
  <c r="G1429" i="1"/>
  <c r="F1429" i="1"/>
  <c r="G1424" i="1"/>
  <c r="F1424" i="1"/>
  <c r="G1423" i="1"/>
  <c r="F1423" i="1"/>
  <c r="G1422" i="1"/>
  <c r="F1422" i="1"/>
  <c r="G1421" i="1"/>
  <c r="F1421" i="1"/>
  <c r="G1420" i="1"/>
  <c r="F1420" i="1"/>
  <c r="G1419" i="1"/>
  <c r="F1419" i="1"/>
  <c r="G1418" i="1"/>
  <c r="F1418" i="1"/>
  <c r="G1417" i="1"/>
  <c r="F1417" i="1"/>
  <c r="G1416" i="1"/>
  <c r="F1416" i="1"/>
  <c r="G1415" i="1"/>
  <c r="F1415" i="1"/>
  <c r="G1414" i="1"/>
  <c r="F1414" i="1"/>
  <c r="G1413" i="1"/>
  <c r="F1413" i="1"/>
  <c r="G1412" i="1"/>
  <c r="F1412" i="1"/>
  <c r="G1411" i="1"/>
  <c r="F1411" i="1"/>
  <c r="G1410" i="1"/>
  <c r="F1410" i="1"/>
  <c r="G1409" i="1"/>
  <c r="F1409" i="1"/>
  <c r="G1408" i="1"/>
  <c r="F1408" i="1"/>
  <c r="G1404" i="1"/>
  <c r="F1404" i="1"/>
  <c r="G1403" i="1"/>
  <c r="F1403" i="1"/>
  <c r="G1402" i="1"/>
  <c r="F1402" i="1"/>
  <c r="G1401" i="1"/>
  <c r="F1401" i="1"/>
  <c r="G1400" i="1"/>
  <c r="F1400" i="1"/>
  <c r="G1399" i="1"/>
  <c r="F1399" i="1"/>
  <c r="G1398" i="1"/>
  <c r="F1398" i="1"/>
  <c r="G1397" i="1"/>
  <c r="F1397" i="1"/>
  <c r="G1396" i="1"/>
  <c r="F1396" i="1"/>
  <c r="G1395" i="1"/>
  <c r="F1395" i="1"/>
  <c r="G1394" i="1"/>
  <c r="F1394" i="1"/>
  <c r="G1393" i="1"/>
  <c r="F1393" i="1"/>
  <c r="G1392" i="1"/>
  <c r="F1392" i="1"/>
  <c r="G1391" i="1"/>
  <c r="F1391" i="1"/>
  <c r="G1390" i="1"/>
  <c r="F1390" i="1"/>
  <c r="G1389" i="1"/>
  <c r="F1389" i="1"/>
  <c r="G1388" i="1"/>
  <c r="F1388" i="1"/>
  <c r="G1383" i="1"/>
  <c r="F1383" i="1"/>
  <c r="G1382" i="1"/>
  <c r="F1382" i="1"/>
  <c r="G1381" i="1"/>
  <c r="F1381" i="1"/>
  <c r="G1380" i="1"/>
  <c r="F1380" i="1"/>
  <c r="G1379" i="1"/>
  <c r="F1379" i="1"/>
  <c r="G1378" i="1"/>
  <c r="F1378" i="1"/>
  <c r="G1377" i="1"/>
  <c r="F1377" i="1"/>
  <c r="G1376" i="1"/>
  <c r="F1376" i="1"/>
  <c r="G1375" i="1"/>
  <c r="F1375" i="1"/>
  <c r="G1374" i="1"/>
  <c r="F1374" i="1"/>
  <c r="G1373" i="1"/>
  <c r="F1373" i="1"/>
  <c r="G1372" i="1"/>
  <c r="F1372" i="1"/>
  <c r="G1371" i="1"/>
  <c r="F1371" i="1"/>
  <c r="G1370" i="1"/>
  <c r="F1370" i="1"/>
  <c r="G1369" i="1"/>
  <c r="F1369" i="1"/>
  <c r="G1368" i="1"/>
  <c r="F1368" i="1"/>
  <c r="G1367" i="1"/>
  <c r="F1367" i="1"/>
  <c r="G1363" i="1"/>
  <c r="F1363" i="1"/>
  <c r="G1362" i="1"/>
  <c r="F1362" i="1"/>
  <c r="G1361" i="1"/>
  <c r="F1361" i="1"/>
  <c r="G1360" i="1"/>
  <c r="F1360" i="1"/>
  <c r="G1359" i="1"/>
  <c r="F1359" i="1"/>
  <c r="G1358" i="1"/>
  <c r="F1358" i="1"/>
  <c r="G1357" i="1"/>
  <c r="F1357" i="1"/>
  <c r="G1356" i="1"/>
  <c r="F1356" i="1"/>
  <c r="G1355" i="1"/>
  <c r="F1355" i="1"/>
  <c r="G1354" i="1"/>
  <c r="F1354" i="1"/>
  <c r="G1353" i="1"/>
  <c r="F1353" i="1"/>
  <c r="G1352" i="1"/>
  <c r="F1352" i="1"/>
  <c r="G1351" i="1"/>
  <c r="F1351" i="1"/>
  <c r="G1350" i="1"/>
  <c r="F1350" i="1"/>
  <c r="G1349" i="1"/>
  <c r="F1349" i="1"/>
  <c r="G1348" i="1"/>
  <c r="F1348" i="1"/>
  <c r="G1347" i="1"/>
  <c r="F1347" i="1"/>
  <c r="G1342" i="1"/>
  <c r="F1342" i="1"/>
  <c r="G1341" i="1"/>
  <c r="F1341" i="1"/>
  <c r="G1340" i="1"/>
  <c r="F1340" i="1"/>
  <c r="G1339" i="1"/>
  <c r="F1339" i="1"/>
  <c r="G1338" i="1"/>
  <c r="F1338" i="1"/>
  <c r="G1337" i="1"/>
  <c r="F1337" i="1"/>
  <c r="G1336" i="1"/>
  <c r="F1336" i="1"/>
  <c r="G1335" i="1"/>
  <c r="F1335" i="1"/>
  <c r="G1334" i="1"/>
  <c r="F1334" i="1"/>
  <c r="G1333" i="1"/>
  <c r="F1333" i="1"/>
  <c r="G1332" i="1"/>
  <c r="F1332" i="1"/>
  <c r="G1331" i="1"/>
  <c r="F1331" i="1"/>
  <c r="G1330" i="1"/>
  <c r="F1330" i="1"/>
  <c r="G1329" i="1"/>
  <c r="F1329" i="1"/>
  <c r="G1328" i="1"/>
  <c r="F1328" i="1"/>
  <c r="G1327" i="1"/>
  <c r="F1327" i="1"/>
  <c r="G1326" i="1"/>
  <c r="F1326" i="1"/>
  <c r="G1322" i="1"/>
  <c r="F1322" i="1"/>
  <c r="G1321" i="1"/>
  <c r="F1321" i="1"/>
  <c r="G1320" i="1"/>
  <c r="F1320" i="1"/>
  <c r="G1319" i="1"/>
  <c r="F1319" i="1"/>
  <c r="G1318" i="1"/>
  <c r="F1318" i="1"/>
  <c r="G1317" i="1"/>
  <c r="F1317" i="1"/>
  <c r="G1316" i="1"/>
  <c r="F1316" i="1"/>
  <c r="G1315" i="1"/>
  <c r="F1315" i="1"/>
  <c r="G1314" i="1"/>
  <c r="F1314" i="1"/>
  <c r="G1313" i="1"/>
  <c r="F1313" i="1"/>
  <c r="G1312" i="1"/>
  <c r="F1312" i="1"/>
  <c r="G1311" i="1"/>
  <c r="F1311" i="1"/>
  <c r="G1310" i="1"/>
  <c r="F1310" i="1"/>
  <c r="G1309" i="1"/>
  <c r="F1309" i="1"/>
  <c r="G1308" i="1"/>
  <c r="F1308" i="1"/>
  <c r="G1307" i="1"/>
  <c r="F1307" i="1"/>
  <c r="G1306" i="1"/>
  <c r="F1306" i="1"/>
  <c r="G1301" i="1"/>
  <c r="F1301" i="1"/>
  <c r="G1300" i="1"/>
  <c r="F1300" i="1"/>
  <c r="G1299" i="1"/>
  <c r="F1299" i="1"/>
  <c r="G1298" i="1"/>
  <c r="F1298" i="1"/>
  <c r="G1297" i="1"/>
  <c r="F1297" i="1"/>
  <c r="G1296" i="1"/>
  <c r="F1296" i="1"/>
  <c r="G1295" i="1"/>
  <c r="F1295" i="1"/>
  <c r="G1294" i="1"/>
  <c r="F1294" i="1"/>
  <c r="G1293" i="1"/>
  <c r="F1293" i="1"/>
  <c r="G1292" i="1"/>
  <c r="F1292" i="1"/>
  <c r="G1291" i="1"/>
  <c r="F1291" i="1"/>
  <c r="G1290" i="1"/>
  <c r="F1290" i="1"/>
  <c r="G1289" i="1"/>
  <c r="F1289" i="1"/>
  <c r="G1288" i="1"/>
  <c r="F1288" i="1"/>
  <c r="G1287" i="1"/>
  <c r="F1287" i="1"/>
  <c r="G1286" i="1"/>
  <c r="F1286" i="1"/>
  <c r="G1285" i="1"/>
  <c r="F1285" i="1"/>
  <c r="G1281" i="1"/>
  <c r="F1281" i="1"/>
  <c r="G1280" i="1"/>
  <c r="F1280" i="1"/>
  <c r="G1279" i="1"/>
  <c r="F1279" i="1"/>
  <c r="G1278" i="1"/>
  <c r="F1278" i="1"/>
  <c r="G1277" i="1"/>
  <c r="F1277" i="1"/>
  <c r="G1276" i="1"/>
  <c r="F1276" i="1"/>
  <c r="G1275" i="1"/>
  <c r="F1275" i="1"/>
  <c r="G1274" i="1"/>
  <c r="F1274" i="1"/>
  <c r="G1273" i="1"/>
  <c r="F1273" i="1"/>
  <c r="G1272" i="1"/>
  <c r="F1272" i="1"/>
  <c r="G1271" i="1"/>
  <c r="F1271" i="1"/>
  <c r="G1270" i="1"/>
  <c r="F1270" i="1"/>
  <c r="G1269" i="1"/>
  <c r="F1269" i="1"/>
  <c r="G1268" i="1"/>
  <c r="F1268" i="1"/>
  <c r="G1267" i="1"/>
  <c r="F1267" i="1"/>
  <c r="G1266" i="1"/>
  <c r="F1266" i="1"/>
  <c r="G1265" i="1"/>
  <c r="F1265" i="1"/>
  <c r="G179" i="1" l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F194" i="1" l="1"/>
  <c r="F55" i="1"/>
  <c r="F53" i="1"/>
  <c r="F51" i="1"/>
  <c r="G2154" i="1" l="1"/>
  <c r="F2154" i="1"/>
  <c r="G2152" i="1"/>
  <c r="F2152" i="1"/>
  <c r="G2150" i="1"/>
  <c r="F2150" i="1"/>
  <c r="G2149" i="1"/>
  <c r="F2149" i="1"/>
  <c r="G2147" i="1"/>
  <c r="F2147" i="1"/>
  <c r="G2146" i="1"/>
  <c r="F2146" i="1"/>
  <c r="G2144" i="1"/>
  <c r="F2144" i="1"/>
  <c r="G2143" i="1"/>
  <c r="F2143" i="1"/>
  <c r="G2141" i="1"/>
  <c r="F2141" i="1"/>
  <c r="G2140" i="1"/>
  <c r="F2140" i="1"/>
  <c r="G2138" i="1"/>
  <c r="F2138" i="1"/>
  <c r="G2137" i="1"/>
  <c r="F2137" i="1"/>
  <c r="G2135" i="1"/>
  <c r="F2135" i="1"/>
  <c r="G2134" i="1"/>
  <c r="F2134" i="1"/>
  <c r="G2132" i="1"/>
  <c r="F2132" i="1"/>
  <c r="G2130" i="1"/>
  <c r="F2130" i="1"/>
  <c r="G2129" i="1"/>
  <c r="F2129" i="1"/>
  <c r="G2127" i="1"/>
  <c r="F2127" i="1"/>
  <c r="G2126" i="1"/>
  <c r="F2126" i="1"/>
  <c r="G2124" i="1"/>
  <c r="F2124" i="1"/>
  <c r="G2123" i="1"/>
  <c r="F2123" i="1"/>
  <c r="G2121" i="1"/>
  <c r="F2121" i="1"/>
  <c r="G2120" i="1"/>
  <c r="F2120" i="1"/>
  <c r="G2118" i="1"/>
  <c r="F2118" i="1"/>
  <c r="G2117" i="1"/>
  <c r="F2117" i="1"/>
  <c r="G2114" i="1"/>
  <c r="F2114" i="1"/>
  <c r="G2113" i="1"/>
  <c r="F2113" i="1"/>
  <c r="G2112" i="1"/>
  <c r="F2112" i="1"/>
  <c r="G2111" i="1"/>
  <c r="F2111" i="1"/>
  <c r="G2110" i="1"/>
  <c r="F2110" i="1"/>
  <c r="G2109" i="1"/>
  <c r="F2109" i="1"/>
  <c r="G2108" i="1"/>
  <c r="F2108" i="1"/>
  <c r="G2106" i="1"/>
  <c r="F2106" i="1"/>
  <c r="G2105" i="1"/>
  <c r="F2105" i="1"/>
  <c r="G2104" i="1"/>
  <c r="F2104" i="1"/>
  <c r="G2103" i="1"/>
  <c r="F2103" i="1"/>
  <c r="G2102" i="1"/>
  <c r="F2102" i="1"/>
  <c r="G2101" i="1"/>
  <c r="F2101" i="1"/>
  <c r="G2100" i="1"/>
  <c r="F2100" i="1"/>
  <c r="G2097" i="1"/>
  <c r="F2097" i="1"/>
  <c r="G2096" i="1"/>
  <c r="F2096" i="1"/>
  <c r="G2095" i="1"/>
  <c r="F2095" i="1"/>
  <c r="G2094" i="1"/>
  <c r="F2094" i="1"/>
  <c r="G2093" i="1"/>
  <c r="F2093" i="1"/>
  <c r="G2092" i="1"/>
  <c r="F2092" i="1"/>
  <c r="G2091" i="1"/>
  <c r="F2091" i="1"/>
  <c r="G2089" i="1"/>
  <c r="F2089" i="1"/>
  <c r="G2088" i="1"/>
  <c r="F2088" i="1"/>
  <c r="G2087" i="1"/>
  <c r="F2087" i="1"/>
  <c r="G2086" i="1"/>
  <c r="F2086" i="1"/>
  <c r="G2085" i="1"/>
  <c r="F2085" i="1"/>
  <c r="G2084" i="1"/>
  <c r="F2084" i="1"/>
  <c r="G2083" i="1"/>
  <c r="F2083" i="1"/>
  <c r="G2080" i="1"/>
  <c r="F2080" i="1"/>
  <c r="G2079" i="1"/>
  <c r="F2079" i="1"/>
  <c r="G2078" i="1"/>
  <c r="F2078" i="1"/>
  <c r="G2077" i="1"/>
  <c r="F2077" i="1"/>
  <c r="G2076" i="1"/>
  <c r="F2076" i="1"/>
  <c r="G2075" i="1"/>
  <c r="F2075" i="1"/>
  <c r="G2074" i="1"/>
  <c r="F2074" i="1"/>
  <c r="G2072" i="1"/>
  <c r="F2072" i="1"/>
  <c r="G2071" i="1"/>
  <c r="F2071" i="1"/>
  <c r="G2070" i="1"/>
  <c r="F2070" i="1"/>
  <c r="G2069" i="1"/>
  <c r="F2069" i="1"/>
  <c r="G2068" i="1"/>
  <c r="F2068" i="1"/>
  <c r="G2067" i="1"/>
  <c r="F2067" i="1"/>
  <c r="G2066" i="1"/>
  <c r="F2066" i="1"/>
  <c r="G2063" i="1"/>
  <c r="F2063" i="1"/>
  <c r="G2062" i="1"/>
  <c r="F2062" i="1"/>
  <c r="G2061" i="1"/>
  <c r="F2061" i="1"/>
  <c r="G2060" i="1"/>
  <c r="F2060" i="1"/>
  <c r="G2059" i="1"/>
  <c r="F2059" i="1"/>
  <c r="G2058" i="1"/>
  <c r="F2058" i="1"/>
  <c r="G2057" i="1"/>
  <c r="F2057" i="1"/>
  <c r="G2055" i="1"/>
  <c r="F2055" i="1"/>
  <c r="G2054" i="1"/>
  <c r="F2054" i="1"/>
  <c r="G2053" i="1"/>
  <c r="F2053" i="1"/>
  <c r="G2052" i="1"/>
  <c r="F2052" i="1"/>
  <c r="G2051" i="1"/>
  <c r="F2051" i="1"/>
  <c r="G2050" i="1"/>
  <c r="F2050" i="1"/>
  <c r="G2049" i="1"/>
  <c r="F2049" i="1"/>
  <c r="G2046" i="1"/>
  <c r="F2046" i="1"/>
  <c r="G2045" i="1"/>
  <c r="F2045" i="1"/>
  <c r="G2044" i="1"/>
  <c r="F2044" i="1"/>
  <c r="G2043" i="1"/>
  <c r="F2043" i="1"/>
  <c r="G2041" i="1"/>
  <c r="F2041" i="1"/>
  <c r="G2040" i="1"/>
  <c r="F2040" i="1"/>
  <c r="G2039" i="1"/>
  <c r="F2039" i="1"/>
  <c r="G2038" i="1"/>
  <c r="F2038" i="1"/>
  <c r="G2035" i="1"/>
  <c r="F2035" i="1"/>
  <c r="G2034" i="1"/>
  <c r="F2034" i="1"/>
  <c r="G2033" i="1"/>
  <c r="F2033" i="1"/>
  <c r="G2032" i="1"/>
  <c r="F2032" i="1"/>
  <c r="G2030" i="1"/>
  <c r="F2030" i="1"/>
  <c r="G2029" i="1"/>
  <c r="F2029" i="1"/>
  <c r="G2028" i="1"/>
  <c r="F2028" i="1"/>
  <c r="G2027" i="1"/>
  <c r="F2027" i="1"/>
  <c r="G1629" i="1"/>
  <c r="F1629" i="1"/>
  <c r="G1628" i="1"/>
  <c r="F1628" i="1"/>
  <c r="G1627" i="1"/>
  <c r="F1627" i="1"/>
  <c r="G1626" i="1"/>
  <c r="F1626" i="1"/>
  <c r="G1624" i="1"/>
  <c r="F1624" i="1"/>
  <c r="G1623" i="1"/>
  <c r="F1623" i="1"/>
  <c r="G1622" i="1"/>
  <c r="F1622" i="1"/>
  <c r="G1620" i="1"/>
  <c r="F1620" i="1"/>
  <c r="G1619" i="1"/>
  <c r="F1619" i="1"/>
  <c r="G1618" i="1"/>
  <c r="F1618" i="1"/>
  <c r="G1616" i="1"/>
  <c r="F1616" i="1"/>
  <c r="G1615" i="1"/>
  <c r="F1615" i="1"/>
  <c r="G1612" i="1"/>
  <c r="F1612" i="1"/>
  <c r="G1611" i="1"/>
  <c r="F1611" i="1"/>
  <c r="G1610" i="1"/>
  <c r="F1610" i="1"/>
  <c r="G1609" i="1"/>
  <c r="F1609" i="1"/>
  <c r="G1608" i="1"/>
  <c r="F1608" i="1"/>
  <c r="G1607" i="1"/>
  <c r="F1607" i="1"/>
  <c r="G1606" i="1"/>
  <c r="F1606" i="1"/>
  <c r="G1605" i="1"/>
  <c r="F1605" i="1"/>
  <c r="G1603" i="1"/>
  <c r="F1603" i="1"/>
  <c r="G1602" i="1"/>
  <c r="F1602" i="1"/>
  <c r="G1601" i="1"/>
  <c r="F1601" i="1"/>
  <c r="G1600" i="1"/>
  <c r="F1600" i="1"/>
  <c r="G1599" i="1"/>
  <c r="F1599" i="1"/>
  <c r="G1598" i="1"/>
  <c r="F1598" i="1"/>
  <c r="G1597" i="1"/>
  <c r="F1597" i="1"/>
  <c r="G1596" i="1"/>
  <c r="F1596" i="1"/>
  <c r="G1593" i="1"/>
  <c r="F1593" i="1"/>
  <c r="G1592" i="1"/>
  <c r="F1592" i="1"/>
  <c r="G1591" i="1"/>
  <c r="F1591" i="1"/>
  <c r="G1590" i="1"/>
  <c r="F1590" i="1"/>
  <c r="G1589" i="1"/>
  <c r="F1589" i="1"/>
  <c r="G1588" i="1"/>
  <c r="F1588" i="1"/>
  <c r="G1586" i="1"/>
  <c r="F1586" i="1"/>
  <c r="G1585" i="1"/>
  <c r="F1585" i="1"/>
  <c r="G1584" i="1"/>
  <c r="F1584" i="1"/>
  <c r="G1583" i="1"/>
  <c r="F1583" i="1"/>
  <c r="G1582" i="1"/>
  <c r="F1582" i="1"/>
  <c r="G1581" i="1"/>
  <c r="F1581" i="1"/>
  <c r="G1262" i="1"/>
  <c r="F1262" i="1"/>
  <c r="G1261" i="1"/>
  <c r="F1261" i="1"/>
  <c r="G1260" i="1"/>
  <c r="F1260" i="1"/>
  <c r="G1259" i="1"/>
  <c r="F1259" i="1"/>
  <c r="G1258" i="1"/>
  <c r="F1258" i="1"/>
  <c r="G1257" i="1"/>
  <c r="F1257" i="1"/>
  <c r="G1255" i="1"/>
  <c r="F1255" i="1"/>
  <c r="G1254" i="1"/>
  <c r="F1254" i="1"/>
  <c r="G1253" i="1"/>
  <c r="F1253" i="1"/>
  <c r="G1252" i="1"/>
  <c r="F1252" i="1"/>
  <c r="G1251" i="1"/>
  <c r="F1251" i="1"/>
  <c r="G1250" i="1"/>
  <c r="F1250" i="1"/>
  <c r="G1247" i="1"/>
  <c r="F1247" i="1"/>
  <c r="G1246" i="1"/>
  <c r="F1246" i="1"/>
  <c r="G704" i="1" l="1"/>
  <c r="F704" i="1"/>
  <c r="G703" i="1"/>
  <c r="F703" i="1"/>
  <c r="G702" i="1"/>
  <c r="F702" i="1"/>
  <c r="G701" i="1"/>
  <c r="F701" i="1"/>
  <c r="G700" i="1"/>
  <c r="F700" i="1"/>
  <c r="G699" i="1"/>
  <c r="F699" i="1"/>
  <c r="G633" i="1"/>
  <c r="F633" i="1"/>
  <c r="G632" i="1"/>
  <c r="F632" i="1"/>
  <c r="G631" i="1"/>
  <c r="F631" i="1"/>
  <c r="G630" i="1"/>
  <c r="F630" i="1"/>
  <c r="G629" i="1"/>
  <c r="F629" i="1"/>
  <c r="G628" i="1"/>
  <c r="F628" i="1"/>
  <c r="G595" i="1"/>
  <c r="F595" i="1"/>
  <c r="G594" i="1"/>
  <c r="F594" i="1"/>
  <c r="G593" i="1"/>
  <c r="F593" i="1"/>
  <c r="G592" i="1"/>
  <c r="F592" i="1"/>
  <c r="G591" i="1"/>
  <c r="F591" i="1"/>
  <c r="G590" i="1"/>
  <c r="F590" i="1"/>
  <c r="G552" i="1"/>
  <c r="F552" i="1"/>
  <c r="G551" i="1"/>
  <c r="F551" i="1"/>
  <c r="G550" i="1"/>
  <c r="F550" i="1"/>
  <c r="G549" i="1"/>
  <c r="F549" i="1"/>
  <c r="G548" i="1"/>
  <c r="F548" i="1"/>
  <c r="G547" i="1"/>
  <c r="F547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698" i="1" l="1"/>
  <c r="F698" i="1"/>
  <c r="G720" i="1"/>
  <c r="F720" i="1"/>
  <c r="G634" i="1"/>
  <c r="F634" i="1"/>
  <c r="G589" i="1"/>
  <c r="F589" i="1"/>
  <c r="G553" i="1"/>
  <c r="F553" i="1"/>
  <c r="G737" i="1" l="1"/>
  <c r="F737" i="1"/>
  <c r="G736" i="1"/>
  <c r="F736" i="1"/>
  <c r="G735" i="1"/>
  <c r="F735" i="1"/>
  <c r="G734" i="1"/>
  <c r="F734" i="1"/>
  <c r="G667" i="1"/>
  <c r="F667" i="1"/>
  <c r="G666" i="1"/>
  <c r="F666" i="1"/>
  <c r="G665" i="1"/>
  <c r="F665" i="1"/>
  <c r="G664" i="1"/>
  <c r="F664" i="1"/>
  <c r="G650" i="1"/>
  <c r="F650" i="1"/>
  <c r="F545" i="1"/>
  <c r="G546" i="1"/>
  <c r="F546" i="1"/>
  <c r="F73" i="1"/>
  <c r="G30" i="1" l="1"/>
  <c r="F30" i="1"/>
  <c r="G29" i="1"/>
  <c r="F29" i="1"/>
  <c r="G28" i="1"/>
  <c r="F28" i="1"/>
  <c r="F27" i="1"/>
  <c r="G26" i="1"/>
  <c r="F26" i="1"/>
  <c r="F2163" i="1" l="1"/>
  <c r="F35" i="3"/>
  <c r="F43" i="3"/>
  <c r="F79" i="3"/>
  <c r="G88" i="3"/>
  <c r="G87" i="3"/>
  <c r="G86" i="3"/>
  <c r="G84" i="3"/>
  <c r="G83" i="3"/>
  <c r="G82" i="3"/>
  <c r="G80" i="3"/>
  <c r="G79" i="3"/>
  <c r="G78" i="3"/>
  <c r="G76" i="3"/>
  <c r="G75" i="3"/>
  <c r="G74" i="3"/>
  <c r="G72" i="3"/>
  <c r="G71" i="3"/>
  <c r="G70" i="3"/>
  <c r="G68" i="3"/>
  <c r="G67" i="3"/>
  <c r="G66" i="3"/>
  <c r="G64" i="3"/>
  <c r="G63" i="3"/>
  <c r="G62" i="3"/>
  <c r="G60" i="3"/>
  <c r="G59" i="3"/>
  <c r="G58" i="3"/>
  <c r="G56" i="3"/>
  <c r="G55" i="3"/>
  <c r="G54" i="3"/>
  <c r="G52" i="3"/>
  <c r="G51" i="3"/>
  <c r="G50" i="3"/>
  <c r="G48" i="3"/>
  <c r="G47" i="3"/>
  <c r="G46" i="3"/>
  <c r="G44" i="3"/>
  <c r="G43" i="3"/>
  <c r="G42" i="3"/>
  <c r="G40" i="3"/>
  <c r="G39" i="3"/>
  <c r="G38" i="3"/>
  <c r="G36" i="3"/>
  <c r="G35" i="3"/>
  <c r="G34" i="3"/>
  <c r="G32" i="3"/>
  <c r="G31" i="3"/>
  <c r="G30" i="3"/>
  <c r="G27" i="3"/>
  <c r="G28" i="3"/>
  <c r="G26" i="3"/>
  <c r="G24" i="3"/>
  <c r="F88" i="3"/>
  <c r="F87" i="3"/>
  <c r="F86" i="3"/>
  <c r="F84" i="3"/>
  <c r="F83" i="3"/>
  <c r="F82" i="3"/>
  <c r="F80" i="3"/>
  <c r="F78" i="3"/>
  <c r="F76" i="3"/>
  <c r="F75" i="3"/>
  <c r="F74" i="3"/>
  <c r="F72" i="3"/>
  <c r="F71" i="3"/>
  <c r="F70" i="3"/>
  <c r="F68" i="3"/>
  <c r="F67" i="3"/>
  <c r="F66" i="3"/>
  <c r="F64" i="3"/>
  <c r="F63" i="3"/>
  <c r="F62" i="3"/>
  <c r="F60" i="3"/>
  <c r="F59" i="3"/>
  <c r="F58" i="3"/>
  <c r="F56" i="3"/>
  <c r="F55" i="3"/>
  <c r="F54" i="3"/>
  <c r="F52" i="3"/>
  <c r="F51" i="3"/>
  <c r="F50" i="3"/>
  <c r="F48" i="3"/>
  <c r="F47" i="3"/>
  <c r="F46" i="3"/>
  <c r="F44" i="3"/>
  <c r="F42" i="3"/>
  <c r="F40" i="3"/>
  <c r="F39" i="3"/>
  <c r="F38" i="3"/>
  <c r="F36" i="3"/>
  <c r="F34" i="3"/>
  <c r="F32" i="3"/>
  <c r="F31" i="3"/>
  <c r="F30" i="3"/>
  <c r="F28" i="3"/>
  <c r="F27" i="3"/>
  <c r="F26" i="3"/>
  <c r="F24" i="3"/>
  <c r="E8" i="3"/>
  <c r="E7" i="3"/>
  <c r="G697" i="1"/>
  <c r="F697" i="1"/>
  <c r="G627" i="1"/>
  <c r="F627" i="1"/>
  <c r="G588" i="1"/>
  <c r="F588" i="1"/>
  <c r="G545" i="1"/>
  <c r="G203" i="1"/>
  <c r="F203" i="1"/>
  <c r="G200" i="1"/>
  <c r="F200" i="1"/>
  <c r="G197" i="1"/>
  <c r="F197" i="1"/>
  <c r="G194" i="1"/>
  <c r="F93" i="3" l="1"/>
  <c r="G733" i="1" l="1"/>
  <c r="F733" i="1"/>
  <c r="G732" i="1"/>
  <c r="F732" i="1"/>
  <c r="G731" i="1"/>
  <c r="F731" i="1"/>
  <c r="G730" i="1"/>
  <c r="F730" i="1"/>
  <c r="G663" i="1"/>
  <c r="F663" i="1"/>
  <c r="G662" i="1"/>
  <c r="F662" i="1"/>
  <c r="G661" i="1"/>
  <c r="F661" i="1"/>
  <c r="G660" i="1"/>
  <c r="F660" i="1"/>
  <c r="F46" i="1" l="1"/>
  <c r="F219" i="1" l="1"/>
  <c r="F216" i="1"/>
  <c r="G110" i="1" l="1"/>
  <c r="F213" i="1" l="1"/>
  <c r="F110" i="1"/>
  <c r="G696" i="1" l="1"/>
  <c r="F696" i="1"/>
  <c r="G626" i="1"/>
  <c r="F626" i="1"/>
  <c r="G587" i="1"/>
  <c r="F587" i="1"/>
  <c r="G544" i="1"/>
  <c r="F544" i="1"/>
  <c r="G202" i="1"/>
  <c r="F202" i="1"/>
  <c r="G199" i="1"/>
  <c r="F199" i="1"/>
  <c r="G196" i="1"/>
  <c r="F196" i="1"/>
  <c r="G193" i="1"/>
  <c r="F193" i="1"/>
  <c r="G1050" i="1" l="1"/>
  <c r="F1050" i="1"/>
  <c r="G996" i="1"/>
  <c r="F996" i="1"/>
  <c r="G942" i="1"/>
  <c r="G885" i="1"/>
  <c r="F885" i="1"/>
  <c r="G831" i="1"/>
  <c r="F831" i="1"/>
  <c r="G775" i="1"/>
  <c r="F775" i="1"/>
  <c r="G213" i="1"/>
  <c r="G222" i="1"/>
  <c r="F222" i="1"/>
  <c r="G219" i="1"/>
  <c r="G207" i="1"/>
  <c r="F207" i="1"/>
  <c r="G210" i="1"/>
  <c r="F210" i="1"/>
  <c r="G216" i="1"/>
  <c r="G729" i="1" l="1"/>
  <c r="F729" i="1"/>
  <c r="G728" i="1"/>
  <c r="F728" i="1"/>
  <c r="G727" i="1"/>
  <c r="F727" i="1"/>
  <c r="G726" i="1"/>
  <c r="F726" i="1"/>
  <c r="G659" i="1"/>
  <c r="F659" i="1"/>
  <c r="G658" i="1"/>
  <c r="F658" i="1"/>
  <c r="G657" i="1"/>
  <c r="F657" i="1"/>
  <c r="G656" i="1"/>
  <c r="F656" i="1"/>
  <c r="G1049" i="1"/>
  <c r="F1049" i="1"/>
  <c r="G995" i="1"/>
  <c r="F995" i="1"/>
  <c r="G941" i="1"/>
  <c r="F941" i="1"/>
  <c r="G466" i="1"/>
  <c r="F466" i="1"/>
  <c r="G465" i="1"/>
  <c r="F465" i="1"/>
  <c r="G464" i="1"/>
  <c r="F464" i="1"/>
  <c r="G463" i="1"/>
  <c r="F463" i="1"/>
  <c r="G884" i="1"/>
  <c r="F884" i="1"/>
  <c r="G830" i="1"/>
  <c r="F830" i="1"/>
  <c r="G774" i="1"/>
  <c r="F774" i="1"/>
  <c r="G940" i="1"/>
  <c r="F940" i="1"/>
  <c r="G939" i="1"/>
  <c r="F939" i="1"/>
  <c r="G938" i="1"/>
  <c r="F938" i="1"/>
  <c r="G937" i="1"/>
  <c r="F937" i="1"/>
  <c r="G695" i="1"/>
  <c r="F695" i="1"/>
  <c r="G694" i="1"/>
  <c r="F694" i="1"/>
  <c r="G586" i="1"/>
  <c r="F586" i="1"/>
  <c r="G493" i="1"/>
  <c r="F493" i="1"/>
  <c r="G492" i="1"/>
  <c r="F492" i="1"/>
  <c r="G491" i="1"/>
  <c r="F491" i="1"/>
  <c r="G437" i="1"/>
  <c r="F437" i="1"/>
  <c r="G436" i="1"/>
  <c r="F436" i="1"/>
  <c r="G435" i="1"/>
  <c r="F435" i="1"/>
  <c r="G434" i="1"/>
  <c r="F434" i="1"/>
  <c r="G367" i="1"/>
  <c r="F367" i="1"/>
  <c r="G399" i="1"/>
  <c r="F399" i="1"/>
  <c r="G366" i="1"/>
  <c r="F366" i="1"/>
  <c r="G339" i="1"/>
  <c r="F339" i="1"/>
  <c r="G340" i="1"/>
  <c r="F340" i="1"/>
  <c r="G312" i="1"/>
  <c r="F312" i="1"/>
  <c r="G313" i="1"/>
  <c r="F313" i="1"/>
  <c r="G286" i="1"/>
  <c r="F286" i="1"/>
  <c r="F298" i="1"/>
  <c r="G298" i="1"/>
  <c r="G543" i="1"/>
  <c r="F543" i="1"/>
  <c r="F241" i="1"/>
  <c r="G241" i="1"/>
  <c r="F242" i="1"/>
  <c r="G242" i="1"/>
  <c r="F240" i="1"/>
  <c r="G240" i="1"/>
  <c r="G237" i="1"/>
  <c r="G238" i="1"/>
  <c r="G239" i="1"/>
  <c r="F237" i="1"/>
  <c r="F238" i="1"/>
  <c r="F239" i="1"/>
  <c r="G246" i="1"/>
  <c r="F246" i="1"/>
  <c r="G245" i="1"/>
  <c r="F245" i="1"/>
  <c r="G244" i="1"/>
  <c r="F244" i="1"/>
  <c r="G243" i="1"/>
  <c r="F243" i="1"/>
  <c r="F233" i="1"/>
  <c r="G233" i="1"/>
  <c r="F234" i="1"/>
  <c r="G234" i="1"/>
  <c r="F235" i="1"/>
  <c r="G235" i="1"/>
  <c r="F236" i="1"/>
  <c r="G236" i="1"/>
  <c r="G221" i="1"/>
  <c r="F221" i="1"/>
  <c r="G218" i="1"/>
  <c r="F218" i="1"/>
  <c r="G215" i="1"/>
  <c r="F215" i="1"/>
  <c r="G212" i="1"/>
  <c r="F212" i="1"/>
  <c r="G209" i="1"/>
  <c r="F209" i="1"/>
  <c r="G206" i="1"/>
  <c r="F206" i="1"/>
  <c r="F232" i="1"/>
  <c r="G231" i="1"/>
  <c r="F231" i="1"/>
  <c r="G232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101" i="1"/>
  <c r="F101" i="1"/>
  <c r="G100" i="1"/>
  <c r="F100" i="1"/>
  <c r="G99" i="1"/>
  <c r="F99" i="1"/>
  <c r="G98" i="1"/>
  <c r="F98" i="1"/>
  <c r="G97" i="1"/>
  <c r="F97" i="1"/>
  <c r="G96" i="1"/>
  <c r="F96" i="1"/>
  <c r="G1131" i="1"/>
  <c r="F1131" i="1"/>
  <c r="G1130" i="1"/>
  <c r="F1130" i="1"/>
  <c r="G1129" i="1"/>
  <c r="F1129" i="1"/>
  <c r="G1128" i="1"/>
  <c r="F1128" i="1"/>
  <c r="G1078" i="1"/>
  <c r="F1078" i="1"/>
  <c r="G1077" i="1"/>
  <c r="F1077" i="1"/>
  <c r="G1076" i="1"/>
  <c r="F1076" i="1"/>
  <c r="G1075" i="1"/>
  <c r="F1075" i="1"/>
  <c r="G1023" i="1"/>
  <c r="F1023" i="1"/>
  <c r="G1022" i="1"/>
  <c r="F1022" i="1"/>
  <c r="G1021" i="1"/>
  <c r="F1021" i="1"/>
  <c r="G1020" i="1"/>
  <c r="F1020" i="1"/>
  <c r="G967" i="1"/>
  <c r="F967" i="1"/>
  <c r="G966" i="1"/>
  <c r="F966" i="1"/>
  <c r="G965" i="1"/>
  <c r="F965" i="1"/>
  <c r="G964" i="1"/>
  <c r="F964" i="1"/>
  <c r="G912" i="1"/>
  <c r="F912" i="1"/>
  <c r="G911" i="1"/>
  <c r="F911" i="1"/>
  <c r="G910" i="1"/>
  <c r="F910" i="1"/>
  <c r="G909" i="1"/>
  <c r="F909" i="1"/>
  <c r="G856" i="1"/>
  <c r="F856" i="1"/>
  <c r="G855" i="1"/>
  <c r="F855" i="1"/>
  <c r="G854" i="1"/>
  <c r="F854" i="1"/>
  <c r="G853" i="1"/>
  <c r="F853" i="1"/>
  <c r="G802" i="1"/>
  <c r="F802" i="1"/>
  <c r="G801" i="1"/>
  <c r="F801" i="1"/>
  <c r="G800" i="1"/>
  <c r="F800" i="1"/>
  <c r="G799" i="1"/>
  <c r="F799" i="1"/>
  <c r="G115" i="1"/>
  <c r="F115" i="1"/>
  <c r="G114" i="1"/>
  <c r="F114" i="1"/>
  <c r="G113" i="1"/>
  <c r="F113" i="1"/>
  <c r="F1101" i="1"/>
  <c r="G1101" i="1"/>
  <c r="F1102" i="1"/>
  <c r="G1102" i="1"/>
  <c r="F1103" i="1"/>
  <c r="G1103" i="1"/>
  <c r="F1104" i="1"/>
  <c r="G1104" i="1"/>
  <c r="G1048" i="1"/>
  <c r="F1048" i="1"/>
  <c r="G1047" i="1"/>
  <c r="F1047" i="1"/>
  <c r="G1046" i="1"/>
  <c r="F1046" i="1"/>
  <c r="G1045" i="1"/>
  <c r="F1045" i="1"/>
  <c r="G994" i="1"/>
  <c r="F994" i="1"/>
  <c r="G993" i="1"/>
  <c r="F993" i="1"/>
  <c r="G992" i="1"/>
  <c r="F992" i="1"/>
  <c r="G991" i="1"/>
  <c r="F991" i="1"/>
  <c r="G936" i="1"/>
  <c r="F936" i="1"/>
  <c r="G935" i="1"/>
  <c r="F935" i="1"/>
  <c r="G934" i="1"/>
  <c r="F934" i="1"/>
  <c r="G933" i="1"/>
  <c r="F933" i="1"/>
  <c r="G882" i="1"/>
  <c r="F882" i="1"/>
  <c r="G881" i="1"/>
  <c r="F881" i="1"/>
  <c r="G880" i="1"/>
  <c r="F880" i="1"/>
  <c r="G829" i="1"/>
  <c r="F829" i="1"/>
  <c r="G883" i="1"/>
  <c r="F883" i="1"/>
  <c r="G828" i="1"/>
  <c r="F828" i="1"/>
  <c r="G827" i="1"/>
  <c r="F827" i="1"/>
  <c r="G826" i="1"/>
  <c r="F826" i="1"/>
  <c r="G773" i="1"/>
  <c r="F773" i="1"/>
  <c r="G772" i="1"/>
  <c r="F772" i="1"/>
  <c r="G771" i="1"/>
  <c r="F771" i="1"/>
  <c r="G770" i="1"/>
  <c r="F770" i="1"/>
  <c r="G1127" i="1"/>
  <c r="F1127" i="1"/>
  <c r="G1126" i="1"/>
  <c r="F1126" i="1"/>
  <c r="G1125" i="1"/>
  <c r="F1125" i="1"/>
  <c r="G1074" i="1"/>
  <c r="F1074" i="1"/>
  <c r="G1073" i="1"/>
  <c r="F1073" i="1"/>
  <c r="G1072" i="1"/>
  <c r="F1072" i="1"/>
  <c r="G1071" i="1"/>
  <c r="F1071" i="1"/>
  <c r="G1070" i="1"/>
  <c r="F1070" i="1"/>
  <c r="G1019" i="1"/>
  <c r="F1019" i="1"/>
  <c r="G1018" i="1"/>
  <c r="F1018" i="1"/>
  <c r="G1017" i="1"/>
  <c r="F1017" i="1"/>
  <c r="G1016" i="1"/>
  <c r="F1016" i="1"/>
  <c r="G963" i="1"/>
  <c r="F963" i="1"/>
  <c r="G962" i="1"/>
  <c r="F962" i="1"/>
  <c r="G961" i="1"/>
  <c r="F961" i="1"/>
  <c r="G960" i="1"/>
  <c r="F960" i="1"/>
  <c r="G908" i="1"/>
  <c r="F908" i="1"/>
  <c r="G907" i="1"/>
  <c r="F907" i="1"/>
  <c r="G906" i="1"/>
  <c r="F906" i="1"/>
  <c r="G905" i="1"/>
  <c r="F905" i="1"/>
  <c r="G852" i="1"/>
  <c r="F852" i="1"/>
  <c r="G851" i="1"/>
  <c r="F851" i="1"/>
  <c r="G850" i="1"/>
  <c r="F850" i="1"/>
  <c r="G849" i="1"/>
  <c r="F849" i="1"/>
  <c r="G798" i="1"/>
  <c r="F798" i="1"/>
  <c r="G797" i="1"/>
  <c r="F797" i="1"/>
  <c r="G796" i="1"/>
  <c r="F796" i="1"/>
  <c r="G795" i="1"/>
  <c r="F795" i="1"/>
  <c r="G794" i="1"/>
  <c r="F794" i="1"/>
  <c r="G1100" i="1"/>
  <c r="F1100" i="1"/>
  <c r="G1099" i="1"/>
  <c r="F1099" i="1"/>
  <c r="G1098" i="1"/>
  <c r="F1098" i="1"/>
  <c r="G1097" i="1"/>
  <c r="F1097" i="1"/>
  <c r="G1044" i="1"/>
  <c r="F1044" i="1"/>
  <c r="G1043" i="1"/>
  <c r="F1043" i="1"/>
  <c r="G1042" i="1"/>
  <c r="F1042" i="1"/>
  <c r="G1041" i="1"/>
  <c r="F1041" i="1"/>
  <c r="G990" i="1"/>
  <c r="F990" i="1"/>
  <c r="G989" i="1"/>
  <c r="F989" i="1"/>
  <c r="G988" i="1"/>
  <c r="F988" i="1"/>
  <c r="G987" i="1"/>
  <c r="F987" i="1"/>
  <c r="G932" i="1"/>
  <c r="F932" i="1"/>
  <c r="G931" i="1"/>
  <c r="F931" i="1"/>
  <c r="G930" i="1"/>
  <c r="F930" i="1"/>
  <c r="G929" i="1"/>
  <c r="F929" i="1"/>
  <c r="G879" i="1"/>
  <c r="F879" i="1"/>
  <c r="G878" i="1"/>
  <c r="F878" i="1"/>
  <c r="G877" i="1"/>
  <c r="F877" i="1"/>
  <c r="G876" i="1"/>
  <c r="F876" i="1"/>
  <c r="G825" i="1"/>
  <c r="F825" i="1"/>
  <c r="G824" i="1"/>
  <c r="F824" i="1"/>
  <c r="G823" i="1"/>
  <c r="F823" i="1"/>
  <c r="G822" i="1"/>
  <c r="F822" i="1"/>
  <c r="F766" i="1"/>
  <c r="G766" i="1"/>
  <c r="F767" i="1"/>
  <c r="G767" i="1"/>
  <c r="F768" i="1"/>
  <c r="G768" i="1"/>
  <c r="F769" i="1"/>
  <c r="G769" i="1"/>
  <c r="F509" i="1"/>
  <c r="F510" i="1"/>
  <c r="F511" i="1"/>
  <c r="F512" i="1"/>
  <c r="F513" i="1"/>
  <c r="F514" i="1"/>
  <c r="F515" i="1"/>
  <c r="F516" i="1"/>
  <c r="F517" i="1"/>
  <c r="F518" i="1"/>
  <c r="G1124" i="1"/>
  <c r="F1124" i="1"/>
  <c r="G1123" i="1"/>
  <c r="F1123" i="1"/>
  <c r="G1096" i="1"/>
  <c r="F1096" i="1"/>
  <c r="G1095" i="1"/>
  <c r="F1095" i="1"/>
  <c r="G1069" i="1"/>
  <c r="F1069" i="1"/>
  <c r="G1068" i="1"/>
  <c r="F1068" i="1"/>
  <c r="G1040" i="1"/>
  <c r="F1040" i="1"/>
  <c r="G1039" i="1"/>
  <c r="F1039" i="1"/>
  <c r="G1015" i="1"/>
  <c r="F1015" i="1"/>
  <c r="G1014" i="1"/>
  <c r="F1014" i="1"/>
  <c r="G986" i="1"/>
  <c r="F986" i="1"/>
  <c r="G985" i="1"/>
  <c r="F985" i="1"/>
  <c r="G959" i="1"/>
  <c r="F959" i="1"/>
  <c r="G958" i="1"/>
  <c r="F958" i="1"/>
  <c r="G928" i="1"/>
  <c r="F928" i="1"/>
  <c r="G927" i="1"/>
  <c r="F927" i="1"/>
  <c r="F903" i="1"/>
  <c r="G903" i="1"/>
  <c r="F904" i="1"/>
  <c r="G904" i="1"/>
  <c r="G875" i="1"/>
  <c r="F875" i="1"/>
  <c r="G874" i="1"/>
  <c r="F874" i="1"/>
  <c r="F895" i="1"/>
  <c r="G895" i="1"/>
  <c r="G848" i="1"/>
  <c r="F848" i="1"/>
  <c r="G847" i="1"/>
  <c r="F847" i="1"/>
  <c r="G821" i="1"/>
  <c r="F821" i="1"/>
  <c r="G820" i="1"/>
  <c r="F820" i="1"/>
  <c r="G793" i="1"/>
  <c r="F793" i="1"/>
  <c r="G765" i="1"/>
  <c r="F765" i="1"/>
  <c r="G764" i="1"/>
  <c r="F764" i="1"/>
  <c r="G719" i="1"/>
  <c r="F719" i="1"/>
  <c r="G718" i="1"/>
  <c r="F718" i="1"/>
  <c r="G693" i="1"/>
  <c r="F693" i="1"/>
  <c r="G692" i="1"/>
  <c r="F692" i="1"/>
  <c r="G625" i="1"/>
  <c r="F625" i="1"/>
  <c r="G648" i="1"/>
  <c r="F648" i="1"/>
  <c r="G649" i="1"/>
  <c r="F649" i="1"/>
  <c r="G624" i="1"/>
  <c r="F624" i="1"/>
  <c r="G611" i="1"/>
  <c r="F611" i="1"/>
  <c r="G610" i="1"/>
  <c r="F610" i="1"/>
  <c r="G585" i="1"/>
  <c r="F585" i="1"/>
  <c r="G584" i="1"/>
  <c r="F584" i="1"/>
  <c r="G569" i="1"/>
  <c r="F569" i="1"/>
  <c r="G568" i="1"/>
  <c r="F568" i="1"/>
  <c r="G542" i="1"/>
  <c r="F542" i="1"/>
  <c r="G530" i="1"/>
  <c r="F530" i="1"/>
  <c r="G529" i="1"/>
  <c r="F529" i="1"/>
  <c r="G518" i="1"/>
  <c r="G517" i="1"/>
  <c r="G505" i="1"/>
  <c r="F505" i="1"/>
  <c r="G504" i="1"/>
  <c r="F504" i="1"/>
  <c r="G490" i="1"/>
  <c r="F490" i="1"/>
  <c r="G489" i="1"/>
  <c r="F489" i="1"/>
  <c r="F477" i="1"/>
  <c r="G477" i="1"/>
  <c r="F478" i="1"/>
  <c r="G478" i="1"/>
  <c r="F462" i="1"/>
  <c r="G462" i="1"/>
  <c r="G461" i="1"/>
  <c r="F461" i="1"/>
  <c r="G1242" i="1"/>
  <c r="G1241" i="1"/>
  <c r="G1239" i="1"/>
  <c r="G1238" i="1"/>
  <c r="G1236" i="1"/>
  <c r="G1235" i="1"/>
  <c r="G1233" i="1"/>
  <c r="G1232" i="1"/>
  <c r="G1230" i="1"/>
  <c r="G1229" i="1"/>
  <c r="G1227" i="1"/>
  <c r="G1226" i="1"/>
  <c r="G1224" i="1"/>
  <c r="G1222" i="1"/>
  <c r="G1221" i="1"/>
  <c r="G1219" i="1"/>
  <c r="G1218" i="1"/>
  <c r="G1216" i="1"/>
  <c r="G1215" i="1"/>
  <c r="G1213" i="1"/>
  <c r="G1212" i="1"/>
  <c r="G1210" i="1"/>
  <c r="G1209" i="1"/>
  <c r="G1207" i="1"/>
  <c r="G1206" i="1"/>
  <c r="G1204" i="1"/>
  <c r="G1203" i="1"/>
  <c r="G1201" i="1"/>
  <c r="G1200" i="1"/>
  <c r="G1198" i="1"/>
  <c r="G1197" i="1"/>
  <c r="G1195" i="1"/>
  <c r="G1194" i="1"/>
  <c r="G1192" i="1"/>
  <c r="G1191" i="1"/>
  <c r="G1189" i="1"/>
  <c r="G1188" i="1"/>
  <c r="G1186" i="1"/>
  <c r="G1185" i="1"/>
  <c r="G1183" i="1"/>
  <c r="G1182" i="1"/>
  <c r="G1180" i="1"/>
  <c r="G1179" i="1"/>
  <c r="G1177" i="1"/>
  <c r="G1176" i="1"/>
  <c r="G1174" i="1"/>
  <c r="G1173" i="1"/>
  <c r="G1171" i="1"/>
  <c r="G1169" i="1"/>
  <c r="G1168" i="1"/>
  <c r="G1166" i="1"/>
  <c r="G1165" i="1"/>
  <c r="G1163" i="1"/>
  <c r="G1162" i="1"/>
  <c r="G1160" i="1"/>
  <c r="G1159" i="1"/>
  <c r="G1157" i="1"/>
  <c r="G1156" i="1"/>
  <c r="G1154" i="1"/>
  <c r="G1153" i="1"/>
  <c r="G1151" i="1"/>
  <c r="G1150" i="1"/>
  <c r="G1148" i="1"/>
  <c r="G1147" i="1"/>
  <c r="G1145" i="1"/>
  <c r="G1144" i="1"/>
  <c r="G1142" i="1"/>
  <c r="G1141" i="1"/>
  <c r="G1139" i="1"/>
  <c r="G1138" i="1"/>
  <c r="G1122" i="1"/>
  <c r="G1121" i="1"/>
  <c r="G1120" i="1"/>
  <c r="G1119" i="1"/>
  <c r="G1118" i="1"/>
  <c r="G1117" i="1"/>
  <c r="G1116" i="1"/>
  <c r="G1115" i="1"/>
  <c r="G1114" i="1"/>
  <c r="G1113" i="1"/>
  <c r="G1094" i="1"/>
  <c r="G1093" i="1"/>
  <c r="G1092" i="1"/>
  <c r="G1091" i="1"/>
  <c r="G1090" i="1"/>
  <c r="G1089" i="1"/>
  <c r="G1088" i="1"/>
  <c r="G1087" i="1"/>
  <c r="G1086" i="1"/>
  <c r="G1067" i="1"/>
  <c r="G1066" i="1"/>
  <c r="G1065" i="1"/>
  <c r="G1064" i="1"/>
  <c r="G1063" i="1"/>
  <c r="G1062" i="1"/>
  <c r="G1061" i="1"/>
  <c r="G1038" i="1"/>
  <c r="G1037" i="1"/>
  <c r="G1036" i="1"/>
  <c r="G1035" i="1"/>
  <c r="G1034" i="1"/>
  <c r="G1033" i="1"/>
  <c r="G1032" i="1"/>
  <c r="G1031" i="1"/>
  <c r="G1013" i="1"/>
  <c r="G1012" i="1"/>
  <c r="G1011" i="1"/>
  <c r="G1010" i="1"/>
  <c r="G1009" i="1"/>
  <c r="G1008" i="1"/>
  <c r="G1007" i="1"/>
  <c r="G1006" i="1"/>
  <c r="G984" i="1"/>
  <c r="G983" i="1"/>
  <c r="G982" i="1"/>
  <c r="G981" i="1"/>
  <c r="G980" i="1"/>
  <c r="G979" i="1"/>
  <c r="G978" i="1"/>
  <c r="G975" i="1"/>
  <c r="G957" i="1"/>
  <c r="G956" i="1"/>
  <c r="G955" i="1"/>
  <c r="G954" i="1"/>
  <c r="G953" i="1"/>
  <c r="G952" i="1"/>
  <c r="G951" i="1"/>
  <c r="G950" i="1"/>
  <c r="G926" i="1"/>
  <c r="G925" i="1"/>
  <c r="G924" i="1"/>
  <c r="G923" i="1"/>
  <c r="G922" i="1"/>
  <c r="G921" i="1"/>
  <c r="G920" i="1"/>
  <c r="G919" i="1"/>
  <c r="G902" i="1"/>
  <c r="G901" i="1"/>
  <c r="G900" i="1"/>
  <c r="G899" i="1"/>
  <c r="G898" i="1"/>
  <c r="G897" i="1"/>
  <c r="G896" i="1"/>
  <c r="G873" i="1"/>
  <c r="G872" i="1"/>
  <c r="G871" i="1"/>
  <c r="G870" i="1"/>
  <c r="G869" i="1"/>
  <c r="G868" i="1"/>
  <c r="G867" i="1"/>
  <c r="G866" i="1"/>
  <c r="G863" i="1"/>
  <c r="G846" i="1"/>
  <c r="G845" i="1"/>
  <c r="G844" i="1"/>
  <c r="G843" i="1"/>
  <c r="G842" i="1"/>
  <c r="G841" i="1"/>
  <c r="G840" i="1"/>
  <c r="G839" i="1"/>
  <c r="G819" i="1"/>
  <c r="G818" i="1"/>
  <c r="G817" i="1"/>
  <c r="G816" i="1"/>
  <c r="G815" i="1"/>
  <c r="G814" i="1"/>
  <c r="G813" i="1"/>
  <c r="G810" i="1"/>
  <c r="G809" i="1"/>
  <c r="G792" i="1"/>
  <c r="G791" i="1"/>
  <c r="G790" i="1"/>
  <c r="G789" i="1"/>
  <c r="G788" i="1"/>
  <c r="G787" i="1"/>
  <c r="G786" i="1"/>
  <c r="G785" i="1"/>
  <c r="G763" i="1"/>
  <c r="G762" i="1"/>
  <c r="G761" i="1"/>
  <c r="G760" i="1"/>
  <c r="G759" i="1"/>
  <c r="G758" i="1"/>
  <c r="G757" i="1"/>
  <c r="G756" i="1"/>
  <c r="G717" i="1"/>
  <c r="G716" i="1"/>
  <c r="G715" i="1"/>
  <c r="G714" i="1"/>
  <c r="G713" i="1"/>
  <c r="G712" i="1"/>
  <c r="G711" i="1"/>
  <c r="G691" i="1"/>
  <c r="G690" i="1"/>
  <c r="G689" i="1"/>
  <c r="G688" i="1"/>
  <c r="G687" i="1"/>
  <c r="G686" i="1"/>
  <c r="G685" i="1"/>
  <c r="G647" i="1"/>
  <c r="G646" i="1"/>
  <c r="G645" i="1"/>
  <c r="G644" i="1"/>
  <c r="G643" i="1"/>
  <c r="G642" i="1"/>
  <c r="G641" i="1"/>
  <c r="G623" i="1"/>
  <c r="G622" i="1"/>
  <c r="G621" i="1"/>
  <c r="G620" i="1"/>
  <c r="G619" i="1"/>
  <c r="G618" i="1"/>
  <c r="G617" i="1"/>
  <c r="G609" i="1"/>
  <c r="G608" i="1"/>
  <c r="G607" i="1"/>
  <c r="G606" i="1"/>
  <c r="G605" i="1"/>
  <c r="G604" i="1"/>
  <c r="G603" i="1"/>
  <c r="G602" i="1"/>
  <c r="G601" i="1"/>
  <c r="G583" i="1"/>
  <c r="G582" i="1"/>
  <c r="G581" i="1"/>
  <c r="G580" i="1"/>
  <c r="G579" i="1"/>
  <c r="G578" i="1"/>
  <c r="G577" i="1"/>
  <c r="G576" i="1"/>
  <c r="G575" i="1"/>
  <c r="G567" i="1"/>
  <c r="G566" i="1"/>
  <c r="G565" i="1"/>
  <c r="G564" i="1"/>
  <c r="G563" i="1"/>
  <c r="G562" i="1"/>
  <c r="G561" i="1"/>
  <c r="G560" i="1"/>
  <c r="G559" i="1"/>
  <c r="G541" i="1"/>
  <c r="G540" i="1"/>
  <c r="G539" i="1"/>
  <c r="G538" i="1"/>
  <c r="G537" i="1"/>
  <c r="G536" i="1"/>
  <c r="G535" i="1"/>
  <c r="G534" i="1"/>
  <c r="G533" i="1"/>
  <c r="G528" i="1"/>
  <c r="G527" i="1"/>
  <c r="G526" i="1"/>
  <c r="G525" i="1"/>
  <c r="G524" i="1"/>
  <c r="G523" i="1"/>
  <c r="G522" i="1"/>
  <c r="G521" i="1"/>
  <c r="G520" i="1"/>
  <c r="G516" i="1"/>
  <c r="G515" i="1"/>
  <c r="G514" i="1"/>
  <c r="G513" i="1"/>
  <c r="G512" i="1"/>
  <c r="G511" i="1"/>
  <c r="G510" i="1"/>
  <c r="G509" i="1"/>
  <c r="G508" i="1"/>
  <c r="G503" i="1"/>
  <c r="G502" i="1"/>
  <c r="G501" i="1"/>
  <c r="G500" i="1"/>
  <c r="G499" i="1"/>
  <c r="G498" i="1"/>
  <c r="G497" i="1"/>
  <c r="G496" i="1"/>
  <c r="G495" i="1"/>
  <c r="G488" i="1"/>
  <c r="G487" i="1"/>
  <c r="G486" i="1"/>
  <c r="G485" i="1"/>
  <c r="G484" i="1"/>
  <c r="G483" i="1"/>
  <c r="G482" i="1"/>
  <c r="G481" i="1"/>
  <c r="G476" i="1"/>
  <c r="G475" i="1"/>
  <c r="G474" i="1"/>
  <c r="G473" i="1"/>
  <c r="G472" i="1"/>
  <c r="G471" i="1"/>
  <c r="G470" i="1"/>
  <c r="G469" i="1"/>
  <c r="G468" i="1"/>
  <c r="G460" i="1"/>
  <c r="G459" i="1"/>
  <c r="G458" i="1"/>
  <c r="G457" i="1"/>
  <c r="G456" i="1"/>
  <c r="G455" i="1"/>
  <c r="G454" i="1"/>
  <c r="G453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79" i="1"/>
  <c r="G378" i="1"/>
  <c r="G377" i="1"/>
  <c r="G376" i="1"/>
  <c r="G375" i="1"/>
  <c r="G374" i="1"/>
  <c r="G373" i="1"/>
  <c r="G372" i="1"/>
  <c r="G371" i="1"/>
  <c r="G370" i="1"/>
  <c r="G369" i="1"/>
  <c r="G365" i="1"/>
  <c r="G364" i="1"/>
  <c r="G363" i="1"/>
  <c r="G362" i="1"/>
  <c r="G361" i="1"/>
  <c r="G360" i="1"/>
  <c r="G359" i="1"/>
  <c r="G358" i="1"/>
  <c r="G357" i="1"/>
  <c r="G356" i="1"/>
  <c r="G355" i="1"/>
  <c r="G352" i="1"/>
  <c r="G351" i="1"/>
  <c r="G350" i="1"/>
  <c r="G349" i="1"/>
  <c r="G348" i="1"/>
  <c r="G347" i="1"/>
  <c r="G346" i="1"/>
  <c r="G345" i="1"/>
  <c r="G344" i="1"/>
  <c r="G343" i="1"/>
  <c r="G342" i="1"/>
  <c r="G338" i="1"/>
  <c r="G337" i="1"/>
  <c r="G336" i="1"/>
  <c r="G335" i="1"/>
  <c r="G334" i="1"/>
  <c r="G333" i="1"/>
  <c r="G332" i="1"/>
  <c r="G331" i="1"/>
  <c r="G330" i="1"/>
  <c r="G329" i="1"/>
  <c r="G328" i="1"/>
  <c r="G325" i="1"/>
  <c r="G324" i="1"/>
  <c r="G323" i="1"/>
  <c r="G322" i="1"/>
  <c r="G321" i="1"/>
  <c r="G320" i="1"/>
  <c r="G319" i="1"/>
  <c r="G318" i="1"/>
  <c r="G317" i="1"/>
  <c r="G316" i="1"/>
  <c r="G315" i="1"/>
  <c r="G311" i="1"/>
  <c r="G310" i="1"/>
  <c r="G309" i="1"/>
  <c r="G308" i="1"/>
  <c r="G307" i="1"/>
  <c r="G306" i="1"/>
  <c r="G305" i="1"/>
  <c r="G304" i="1"/>
  <c r="G303" i="1"/>
  <c r="G302" i="1"/>
  <c r="G301" i="1"/>
  <c r="G297" i="1"/>
  <c r="G296" i="1"/>
  <c r="G295" i="1"/>
  <c r="G294" i="1"/>
  <c r="G293" i="1"/>
  <c r="G292" i="1"/>
  <c r="G291" i="1"/>
  <c r="G290" i="1"/>
  <c r="G289" i="1"/>
  <c r="G288" i="1"/>
  <c r="G285" i="1"/>
  <c r="G284" i="1"/>
  <c r="G283" i="1"/>
  <c r="G282" i="1"/>
  <c r="G281" i="1"/>
  <c r="G280" i="1"/>
  <c r="G279" i="1"/>
  <c r="G278" i="1"/>
  <c r="G277" i="1"/>
  <c r="G276" i="1"/>
  <c r="G275" i="1"/>
  <c r="G272" i="1"/>
  <c r="G271" i="1"/>
  <c r="G270" i="1"/>
  <c r="G269" i="1"/>
  <c r="G268" i="1"/>
  <c r="G267" i="1"/>
  <c r="G266" i="1"/>
  <c r="G265" i="1"/>
  <c r="G264" i="1"/>
  <c r="G263" i="1"/>
  <c r="G262" i="1"/>
  <c r="G260" i="1"/>
  <c r="G259" i="1"/>
  <c r="G258" i="1"/>
  <c r="G257" i="1"/>
  <c r="G256" i="1"/>
  <c r="G255" i="1"/>
  <c r="G254" i="1"/>
  <c r="G253" i="1"/>
  <c r="G252" i="1"/>
  <c r="G251" i="1"/>
  <c r="G250" i="1"/>
  <c r="G112" i="1"/>
  <c r="F1242" i="1"/>
  <c r="F1241" i="1"/>
  <c r="F1239" i="1"/>
  <c r="F1238" i="1"/>
  <c r="F1236" i="1"/>
  <c r="F1235" i="1"/>
  <c r="F1233" i="1"/>
  <c r="F1232" i="1"/>
  <c r="F1230" i="1"/>
  <c r="F1229" i="1"/>
  <c r="F1227" i="1"/>
  <c r="F1226" i="1"/>
  <c r="F1224" i="1"/>
  <c r="F1222" i="1"/>
  <c r="F1221" i="1"/>
  <c r="F1219" i="1"/>
  <c r="F1218" i="1"/>
  <c r="F1216" i="1"/>
  <c r="F1215" i="1"/>
  <c r="F1213" i="1"/>
  <c r="F1212" i="1"/>
  <c r="F1210" i="1"/>
  <c r="F1209" i="1"/>
  <c r="F1207" i="1"/>
  <c r="F1206" i="1"/>
  <c r="F1204" i="1"/>
  <c r="F1203" i="1"/>
  <c r="F1201" i="1"/>
  <c r="F1200" i="1"/>
  <c r="F1198" i="1"/>
  <c r="F1197" i="1"/>
  <c r="F1195" i="1"/>
  <c r="F1194" i="1"/>
  <c r="F1192" i="1"/>
  <c r="F1191" i="1"/>
  <c r="F1189" i="1"/>
  <c r="F1188" i="1"/>
  <c r="F1186" i="1"/>
  <c r="F1185" i="1"/>
  <c r="F1183" i="1"/>
  <c r="F1182" i="1"/>
  <c r="F1180" i="1"/>
  <c r="F1179" i="1"/>
  <c r="F1177" i="1"/>
  <c r="F1176" i="1"/>
  <c r="F1174" i="1"/>
  <c r="F1173" i="1"/>
  <c r="F1171" i="1"/>
  <c r="F1169" i="1"/>
  <c r="F1168" i="1"/>
  <c r="F1166" i="1"/>
  <c r="F1165" i="1"/>
  <c r="F1163" i="1"/>
  <c r="F1162" i="1"/>
  <c r="F1160" i="1"/>
  <c r="F1159" i="1"/>
  <c r="F1157" i="1"/>
  <c r="F1156" i="1"/>
  <c r="F1154" i="1"/>
  <c r="F1153" i="1"/>
  <c r="F1151" i="1"/>
  <c r="F1150" i="1"/>
  <c r="F1148" i="1"/>
  <c r="F1147" i="1"/>
  <c r="F1145" i="1"/>
  <c r="F1144" i="1"/>
  <c r="F1142" i="1"/>
  <c r="F1141" i="1"/>
  <c r="F1139" i="1"/>
  <c r="F1138" i="1"/>
  <c r="F1122" i="1"/>
  <c r="F1121" i="1"/>
  <c r="F1120" i="1"/>
  <c r="F1119" i="1"/>
  <c r="F1118" i="1"/>
  <c r="F1117" i="1"/>
  <c r="F1116" i="1"/>
  <c r="F1115" i="1"/>
  <c r="F1114" i="1"/>
  <c r="F1113" i="1"/>
  <c r="F1094" i="1"/>
  <c r="F1093" i="1"/>
  <c r="F1092" i="1"/>
  <c r="F1091" i="1"/>
  <c r="F1090" i="1"/>
  <c r="F1089" i="1"/>
  <c r="F1088" i="1"/>
  <c r="F1087" i="1"/>
  <c r="F1086" i="1"/>
  <c r="F1067" i="1"/>
  <c r="F1066" i="1"/>
  <c r="F1065" i="1"/>
  <c r="F1064" i="1"/>
  <c r="F1063" i="1"/>
  <c r="F1062" i="1"/>
  <c r="F1061" i="1"/>
  <c r="F1038" i="1"/>
  <c r="F1037" i="1"/>
  <c r="F1036" i="1"/>
  <c r="F1035" i="1"/>
  <c r="F1034" i="1"/>
  <c r="F1033" i="1"/>
  <c r="F1032" i="1"/>
  <c r="F1031" i="1"/>
  <c r="F1013" i="1"/>
  <c r="F1012" i="1"/>
  <c r="F1011" i="1"/>
  <c r="F1010" i="1"/>
  <c r="F1009" i="1"/>
  <c r="F1008" i="1"/>
  <c r="F1007" i="1"/>
  <c r="F1006" i="1"/>
  <c r="F984" i="1"/>
  <c r="F983" i="1"/>
  <c r="F982" i="1"/>
  <c r="F981" i="1"/>
  <c r="F980" i="1"/>
  <c r="F979" i="1"/>
  <c r="F978" i="1"/>
  <c r="F975" i="1"/>
  <c r="F957" i="1"/>
  <c r="F956" i="1"/>
  <c r="F955" i="1"/>
  <c r="F954" i="1"/>
  <c r="F953" i="1"/>
  <c r="F952" i="1"/>
  <c r="F951" i="1"/>
  <c r="F950" i="1"/>
  <c r="F926" i="1"/>
  <c r="F925" i="1"/>
  <c r="F924" i="1"/>
  <c r="F923" i="1"/>
  <c r="F922" i="1"/>
  <c r="F921" i="1"/>
  <c r="F920" i="1"/>
  <c r="F919" i="1"/>
  <c r="F902" i="1"/>
  <c r="F901" i="1"/>
  <c r="F900" i="1"/>
  <c r="F899" i="1"/>
  <c r="F898" i="1"/>
  <c r="F897" i="1"/>
  <c r="F896" i="1"/>
  <c r="F873" i="1"/>
  <c r="F872" i="1"/>
  <c r="F871" i="1"/>
  <c r="F870" i="1"/>
  <c r="F869" i="1"/>
  <c r="F868" i="1"/>
  <c r="F867" i="1"/>
  <c r="F866" i="1"/>
  <c r="F863" i="1"/>
  <c r="F846" i="1"/>
  <c r="F845" i="1"/>
  <c r="F844" i="1"/>
  <c r="F843" i="1"/>
  <c r="F842" i="1"/>
  <c r="F841" i="1"/>
  <c r="F840" i="1"/>
  <c r="F839" i="1"/>
  <c r="F819" i="1"/>
  <c r="F818" i="1"/>
  <c r="F817" i="1"/>
  <c r="F816" i="1"/>
  <c r="F815" i="1"/>
  <c r="F814" i="1"/>
  <c r="F813" i="1"/>
  <c r="F810" i="1"/>
  <c r="F809" i="1"/>
  <c r="F792" i="1"/>
  <c r="F791" i="1"/>
  <c r="F790" i="1"/>
  <c r="F789" i="1"/>
  <c r="F788" i="1"/>
  <c r="F787" i="1"/>
  <c r="F786" i="1"/>
  <c r="F785" i="1"/>
  <c r="F763" i="1"/>
  <c r="F762" i="1"/>
  <c r="F761" i="1"/>
  <c r="F760" i="1"/>
  <c r="F759" i="1"/>
  <c r="F758" i="1"/>
  <c r="F757" i="1"/>
  <c r="F756" i="1"/>
  <c r="F717" i="1"/>
  <c r="F716" i="1"/>
  <c r="F715" i="1"/>
  <c r="F714" i="1"/>
  <c r="F713" i="1"/>
  <c r="F712" i="1"/>
  <c r="F711" i="1"/>
  <c r="F691" i="1"/>
  <c r="F690" i="1"/>
  <c r="F689" i="1"/>
  <c r="F688" i="1"/>
  <c r="F687" i="1"/>
  <c r="F686" i="1"/>
  <c r="F685" i="1"/>
  <c r="F647" i="1"/>
  <c r="F646" i="1"/>
  <c r="F645" i="1"/>
  <c r="F644" i="1"/>
  <c r="F643" i="1"/>
  <c r="F642" i="1"/>
  <c r="F641" i="1"/>
  <c r="F623" i="1"/>
  <c r="F622" i="1"/>
  <c r="F621" i="1"/>
  <c r="F620" i="1"/>
  <c r="F619" i="1"/>
  <c r="F618" i="1"/>
  <c r="F617" i="1"/>
  <c r="F609" i="1"/>
  <c r="F608" i="1"/>
  <c r="F607" i="1"/>
  <c r="F606" i="1"/>
  <c r="F605" i="1"/>
  <c r="F604" i="1"/>
  <c r="F603" i="1"/>
  <c r="F602" i="1"/>
  <c r="F601" i="1"/>
  <c r="F583" i="1"/>
  <c r="F582" i="1"/>
  <c r="F581" i="1"/>
  <c r="F580" i="1"/>
  <c r="F579" i="1"/>
  <c r="F578" i="1"/>
  <c r="F577" i="1"/>
  <c r="F576" i="1"/>
  <c r="F575" i="1"/>
  <c r="F567" i="1"/>
  <c r="F566" i="1"/>
  <c r="F565" i="1"/>
  <c r="F564" i="1"/>
  <c r="F563" i="1"/>
  <c r="F562" i="1"/>
  <c r="F561" i="1"/>
  <c r="F560" i="1"/>
  <c r="F559" i="1"/>
  <c r="F541" i="1"/>
  <c r="F540" i="1"/>
  <c r="F539" i="1"/>
  <c r="F538" i="1"/>
  <c r="F537" i="1"/>
  <c r="F536" i="1"/>
  <c r="F535" i="1"/>
  <c r="F534" i="1"/>
  <c r="F533" i="1"/>
  <c r="F528" i="1"/>
  <c r="F527" i="1"/>
  <c r="F526" i="1"/>
  <c r="F525" i="1"/>
  <c r="F524" i="1"/>
  <c r="F523" i="1"/>
  <c r="F522" i="1"/>
  <c r="F521" i="1"/>
  <c r="F520" i="1"/>
  <c r="F508" i="1"/>
  <c r="F503" i="1"/>
  <c r="F502" i="1"/>
  <c r="F501" i="1"/>
  <c r="F500" i="1"/>
  <c r="F499" i="1"/>
  <c r="F498" i="1"/>
  <c r="F497" i="1"/>
  <c r="F496" i="1"/>
  <c r="F495" i="1"/>
  <c r="F488" i="1"/>
  <c r="F487" i="1"/>
  <c r="F486" i="1"/>
  <c r="F485" i="1"/>
  <c r="F484" i="1"/>
  <c r="F483" i="1"/>
  <c r="F482" i="1"/>
  <c r="F481" i="1"/>
  <c r="F476" i="1"/>
  <c r="F475" i="1"/>
  <c r="F474" i="1"/>
  <c r="F473" i="1"/>
  <c r="F472" i="1"/>
  <c r="F471" i="1"/>
  <c r="F470" i="1"/>
  <c r="F469" i="1"/>
  <c r="F468" i="1"/>
  <c r="F460" i="1"/>
  <c r="F459" i="1"/>
  <c r="F458" i="1"/>
  <c r="F457" i="1"/>
  <c r="F456" i="1"/>
  <c r="F455" i="1"/>
  <c r="F454" i="1"/>
  <c r="F453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79" i="1"/>
  <c r="F378" i="1"/>
  <c r="F377" i="1"/>
  <c r="F376" i="1"/>
  <c r="F375" i="1"/>
  <c r="F374" i="1"/>
  <c r="F373" i="1"/>
  <c r="F372" i="1"/>
  <c r="F371" i="1"/>
  <c r="F370" i="1"/>
  <c r="F369" i="1"/>
  <c r="F365" i="1"/>
  <c r="F364" i="1"/>
  <c r="F363" i="1"/>
  <c r="F362" i="1"/>
  <c r="F361" i="1"/>
  <c r="F360" i="1"/>
  <c r="F359" i="1"/>
  <c r="F358" i="1"/>
  <c r="F357" i="1"/>
  <c r="F356" i="1"/>
  <c r="F355" i="1"/>
  <c r="F352" i="1"/>
  <c r="F351" i="1"/>
  <c r="F350" i="1"/>
  <c r="F349" i="1"/>
  <c r="F348" i="1"/>
  <c r="F347" i="1"/>
  <c r="F346" i="1"/>
  <c r="F345" i="1"/>
  <c r="F344" i="1"/>
  <c r="F343" i="1"/>
  <c r="F342" i="1"/>
  <c r="F338" i="1"/>
  <c r="F337" i="1"/>
  <c r="F336" i="1"/>
  <c r="F335" i="1"/>
  <c r="F334" i="1"/>
  <c r="F333" i="1"/>
  <c r="F332" i="1"/>
  <c r="F331" i="1"/>
  <c r="F330" i="1"/>
  <c r="F329" i="1"/>
  <c r="F328" i="1"/>
  <c r="F325" i="1"/>
  <c r="F324" i="1"/>
  <c r="F323" i="1"/>
  <c r="F322" i="1"/>
  <c r="F321" i="1"/>
  <c r="F320" i="1"/>
  <c r="F319" i="1"/>
  <c r="F318" i="1"/>
  <c r="F317" i="1"/>
  <c r="F316" i="1"/>
  <c r="F315" i="1"/>
  <c r="F311" i="1"/>
  <c r="F310" i="1"/>
  <c r="F309" i="1"/>
  <c r="F308" i="1"/>
  <c r="F307" i="1"/>
  <c r="F306" i="1"/>
  <c r="F305" i="1"/>
  <c r="F304" i="1"/>
  <c r="F303" i="1"/>
  <c r="F302" i="1"/>
  <c r="F301" i="1"/>
  <c r="F297" i="1"/>
  <c r="F296" i="1"/>
  <c r="F295" i="1"/>
  <c r="F294" i="1"/>
  <c r="F293" i="1"/>
  <c r="F292" i="1"/>
  <c r="F291" i="1"/>
  <c r="F290" i="1"/>
  <c r="F289" i="1"/>
  <c r="F288" i="1"/>
  <c r="F285" i="1"/>
  <c r="F284" i="1"/>
  <c r="F283" i="1"/>
  <c r="F282" i="1"/>
  <c r="F281" i="1"/>
  <c r="F280" i="1"/>
  <c r="F279" i="1"/>
  <c r="F278" i="1"/>
  <c r="F277" i="1"/>
  <c r="F276" i="1"/>
  <c r="F275" i="1"/>
  <c r="F272" i="1"/>
  <c r="F271" i="1"/>
  <c r="F270" i="1"/>
  <c r="F269" i="1"/>
  <c r="F268" i="1"/>
  <c r="F267" i="1"/>
  <c r="F266" i="1"/>
  <c r="F265" i="1"/>
  <c r="F264" i="1"/>
  <c r="F263" i="1"/>
  <c r="F262" i="1"/>
  <c r="F260" i="1"/>
  <c r="F259" i="1"/>
  <c r="F258" i="1"/>
  <c r="F257" i="1"/>
  <c r="F256" i="1"/>
  <c r="F255" i="1"/>
  <c r="F254" i="1"/>
  <c r="F253" i="1"/>
  <c r="F252" i="1"/>
  <c r="F251" i="1"/>
  <c r="F250" i="1"/>
  <c r="F72" i="1"/>
  <c r="F71" i="1"/>
  <c r="F49" i="1"/>
  <c r="F48" i="1"/>
  <c r="F47" i="1"/>
  <c r="F45" i="1"/>
  <c r="F44" i="1"/>
  <c r="F42" i="1"/>
  <c r="F41" i="1"/>
  <c r="F40" i="1"/>
  <c r="F39" i="1"/>
  <c r="F112" i="1"/>
  <c r="E8" i="1"/>
  <c r="E7" i="1"/>
  <c r="F2162" i="1" l="1"/>
  <c r="F2165" i="1" s="1"/>
  <c r="F2170" i="1"/>
  <c r="F2171" i="1" s="1"/>
  <c r="F2172" i="1" s="1"/>
  <c r="F2161" i="1"/>
  <c r="F2164" i="1" l="1"/>
  <c r="F2166" i="1" s="1"/>
  <c r="F2177" i="1" s="1"/>
  <c r="F2173" i="1"/>
  <c r="F2174" i="1" s="1"/>
  <c r="F2179" i="1" l="1"/>
</calcChain>
</file>

<file path=xl/sharedStrings.xml><?xml version="1.0" encoding="utf-8"?>
<sst xmlns="http://schemas.openxmlformats.org/spreadsheetml/2006/main" count="6294" uniqueCount="2015">
  <si>
    <t>Title</t>
  </si>
  <si>
    <t>Price</t>
  </si>
  <si>
    <t>Cost</t>
  </si>
  <si>
    <t>Discount</t>
  </si>
  <si>
    <t>Telephone:</t>
  </si>
  <si>
    <t>ISBN</t>
  </si>
  <si>
    <t>Click &amp; Select</t>
  </si>
  <si>
    <t>Purchaser name:</t>
  </si>
  <si>
    <t>COLLINS CONNECT PURCHASE ONLY:</t>
  </si>
  <si>
    <t>CLICK &amp; SELECT</t>
  </si>
  <si>
    <t>Account Number</t>
  </si>
  <si>
    <t>Admin contact:</t>
  </si>
  <si>
    <t>Order Doc Type</t>
  </si>
  <si>
    <t>Y</t>
  </si>
  <si>
    <t>ES - Exhibition Stock</t>
  </si>
  <si>
    <t>KR</t>
  </si>
  <si>
    <t>School</t>
  </si>
  <si>
    <t>Admin email address:</t>
  </si>
  <si>
    <t>N</t>
  </si>
  <si>
    <t>SP - Rep Sales Incentives</t>
  </si>
  <si>
    <t>Address</t>
  </si>
  <si>
    <t>Technical contact:</t>
  </si>
  <si>
    <t>Gratis Reason Code</t>
  </si>
  <si>
    <t>Required for Gratis document</t>
  </si>
  <si>
    <t>SS - School Shorts</t>
  </si>
  <si>
    <t>Technical email address:</t>
  </si>
  <si>
    <t>US - UK Reps Sample Stock</t>
  </si>
  <si>
    <t>Purchaser contact:</t>
  </si>
  <si>
    <t>Postcode</t>
  </si>
  <si>
    <t>Purchaser email address:</t>
  </si>
  <si>
    <t>Free Trial (F):</t>
  </si>
  <si>
    <t>Purchaser email:</t>
  </si>
  <si>
    <t>Source Ext</t>
  </si>
  <si>
    <t>To be completed by cust services</t>
  </si>
  <si>
    <t>Order Date:</t>
  </si>
  <si>
    <t xml:space="preserve">KR = Manually Keyed Rep Order </t>
  </si>
  <si>
    <t>School PO Number:</t>
  </si>
  <si>
    <t>8 = Customer Service Upload</t>
  </si>
  <si>
    <t>Special Instructions:</t>
  </si>
  <si>
    <t>Disc (Y/N)</t>
  </si>
  <si>
    <t>Disc (enter amount)</t>
  </si>
  <si>
    <t>Subtitle</t>
  </si>
  <si>
    <t>QTY</t>
  </si>
  <si>
    <t>% Discount</t>
  </si>
  <si>
    <t>F - Gratis</t>
  </si>
  <si>
    <t>I - Normal Sale</t>
  </si>
  <si>
    <t>A - Evaluation/Inspection</t>
  </si>
  <si>
    <t>72 Big Cat Progress eBooks</t>
  </si>
  <si>
    <t>Print</t>
  </si>
  <si>
    <t>262 KS1 eBooks</t>
  </si>
  <si>
    <t>Lilac - Band 0</t>
  </si>
  <si>
    <t>Fiction</t>
  </si>
  <si>
    <t>Oh Dear Me, I'm Late For Tea</t>
  </si>
  <si>
    <t>Little Red Riding Hood</t>
  </si>
  <si>
    <t>Stop That Robot!</t>
  </si>
  <si>
    <t>Get the Fruit</t>
  </si>
  <si>
    <t>Goldilocks and the Three Bears</t>
  </si>
  <si>
    <t xml:space="preserve">Cat and Dog </t>
  </si>
  <si>
    <t>The Big Turnip</t>
  </si>
  <si>
    <t xml:space="preserve">The Frog Prince </t>
  </si>
  <si>
    <t xml:space="preserve">The Pied Piper of Hamelin  </t>
  </si>
  <si>
    <t>Non-Fiction</t>
  </si>
  <si>
    <t xml:space="preserve">My Party </t>
  </si>
  <si>
    <t>How to Make a Pizza</t>
  </si>
  <si>
    <t>What Am I?</t>
  </si>
  <si>
    <t>Look Out, Butterfly!</t>
  </si>
  <si>
    <t xml:space="preserve">Stripes </t>
  </si>
  <si>
    <t xml:space="preserve">This is Me! </t>
  </si>
  <si>
    <t xml:space="preserve">How to Make a Maraca! </t>
  </si>
  <si>
    <t>Pink - Band 1A</t>
  </si>
  <si>
    <t>The Picnic</t>
  </si>
  <si>
    <t xml:space="preserve">The Farmer’s Lunch </t>
  </si>
  <si>
    <t xml:space="preserve">In The Boat </t>
  </si>
  <si>
    <t xml:space="preserve">The Very Wet Dog </t>
  </si>
  <si>
    <t>In the Garden</t>
  </si>
  <si>
    <t>Dinosaur Rock</t>
  </si>
  <si>
    <t>The Guinea Pigs</t>
  </si>
  <si>
    <t xml:space="preserve">Walking and Walking  </t>
  </si>
  <si>
    <t xml:space="preserve">Yum  </t>
  </si>
  <si>
    <t xml:space="preserve">Minibeasts </t>
  </si>
  <si>
    <t xml:space="preserve">My Family Tree </t>
  </si>
  <si>
    <t>How Many Animals?</t>
  </si>
  <si>
    <t xml:space="preserve">Pushing and Pulling </t>
  </si>
  <si>
    <t xml:space="preserve">Cars </t>
  </si>
  <si>
    <t xml:space="preserve">My Skateboard </t>
  </si>
  <si>
    <t>Shapes</t>
  </si>
  <si>
    <t xml:space="preserve">Getting Dressed </t>
  </si>
  <si>
    <t xml:space="preserve">Teeth </t>
  </si>
  <si>
    <t>Pink - Band 1B</t>
  </si>
  <si>
    <t xml:space="preserve">Fly Away Home </t>
  </si>
  <si>
    <t>Monster Mess</t>
  </si>
  <si>
    <t xml:space="preserve">The Robot </t>
  </si>
  <si>
    <t>The Big Splash</t>
  </si>
  <si>
    <t xml:space="preserve">I Can Help </t>
  </si>
  <si>
    <t xml:space="preserve">The Pond </t>
  </si>
  <si>
    <t xml:space="preserve">In the Desert </t>
  </si>
  <si>
    <t>I Can Do It!</t>
  </si>
  <si>
    <t xml:space="preserve">Cats </t>
  </si>
  <si>
    <t>Come to the Circus</t>
  </si>
  <si>
    <t>Wheels</t>
  </si>
  <si>
    <t xml:space="preserve">In the Forest </t>
  </si>
  <si>
    <t xml:space="preserve">Seasons Scrapbook </t>
  </si>
  <si>
    <t>Red - Band 2A</t>
  </si>
  <si>
    <t>The Beach</t>
  </si>
  <si>
    <t>The Magic Egg</t>
  </si>
  <si>
    <t xml:space="preserve">Have You Ever? </t>
  </si>
  <si>
    <t>Tec and the Cake</t>
  </si>
  <si>
    <t>Tec and the Hole</t>
  </si>
  <si>
    <t>A Day Out</t>
  </si>
  <si>
    <t>Cat and Dog Play Hide and Seek</t>
  </si>
  <si>
    <t xml:space="preserve">A Night at the Gallery </t>
  </si>
  <si>
    <t xml:space="preserve">Best Bird </t>
  </si>
  <si>
    <t xml:space="preserve">How to Make a Sock Puppet </t>
  </si>
  <si>
    <t>Weather Report</t>
  </si>
  <si>
    <t>In the Dark</t>
  </si>
  <si>
    <t>What's Inside?</t>
  </si>
  <si>
    <t xml:space="preserve">Up, Up and Away </t>
  </si>
  <si>
    <t>My Bike Ride</t>
  </si>
  <si>
    <t xml:space="preserve">Animal Coats </t>
  </si>
  <si>
    <t xml:space="preserve">World of Football </t>
  </si>
  <si>
    <t>Red - Band 2B</t>
  </si>
  <si>
    <t xml:space="preserve">Tec and the Litter </t>
  </si>
  <si>
    <t>Super Ben</t>
  </si>
  <si>
    <t xml:space="preserve">Where is the Wind? </t>
  </si>
  <si>
    <t>Pirates</t>
  </si>
  <si>
    <t>Woody's Week</t>
  </si>
  <si>
    <t>What's for Breakfast?</t>
  </si>
  <si>
    <t xml:space="preserve">The Lion and the Mouse </t>
  </si>
  <si>
    <t xml:space="preserve">Bad Bat </t>
  </si>
  <si>
    <t xml:space="preserve">At The Dump </t>
  </si>
  <si>
    <t xml:space="preserve">Bones </t>
  </si>
  <si>
    <t>What Are You Making?</t>
  </si>
  <si>
    <t xml:space="preserve">The Oak Tree </t>
  </si>
  <si>
    <t xml:space="preserve">Let's go Shopping </t>
  </si>
  <si>
    <t xml:space="preserve">What Do You Like? </t>
  </si>
  <si>
    <t>My Exercise Diary</t>
  </si>
  <si>
    <t xml:space="preserve">River Journey </t>
  </si>
  <si>
    <t xml:space="preserve">All in a Month </t>
  </si>
  <si>
    <t>Yellow  - Band 3</t>
  </si>
  <si>
    <t xml:space="preserve">The New Kite </t>
  </si>
  <si>
    <t xml:space="preserve">It Was a Cold Dark Night </t>
  </si>
  <si>
    <t xml:space="preserve">Around the World </t>
  </si>
  <si>
    <t>Percy and the Rabbit</t>
  </si>
  <si>
    <t xml:space="preserve">Rat-a-tat-tat </t>
  </si>
  <si>
    <t>Rebecca at the Funfair</t>
  </si>
  <si>
    <t>The Little Egg</t>
  </si>
  <si>
    <t xml:space="preserve">The Dancing Dog </t>
  </si>
  <si>
    <t xml:space="preserve">Doing Nothing </t>
  </si>
  <si>
    <t>The Wind</t>
  </si>
  <si>
    <t>The Baby Turtle</t>
  </si>
  <si>
    <t>Where Is My School?</t>
  </si>
  <si>
    <t xml:space="preserve">Hands </t>
  </si>
  <si>
    <t>Dance to the Beat</t>
  </si>
  <si>
    <t xml:space="preserve">How to Have a Party </t>
  </si>
  <si>
    <t>Lights</t>
  </si>
  <si>
    <t xml:space="preserve">Milo's Moustache </t>
  </si>
  <si>
    <t xml:space="preserve">Helper Bird </t>
  </si>
  <si>
    <t xml:space="preserve">Night Animals </t>
  </si>
  <si>
    <t>Blue - Band 4</t>
  </si>
  <si>
    <t xml:space="preserve">Bert's Band </t>
  </si>
  <si>
    <t>Mojo and Weeza and the New Hat</t>
  </si>
  <si>
    <t>Mojo and Weeza and the Funny Thing</t>
  </si>
  <si>
    <t>Percy and the Badger</t>
  </si>
  <si>
    <t>Funny Fish</t>
  </si>
  <si>
    <t>Talk, Talk, Talk</t>
  </si>
  <si>
    <t>Super Sam</t>
  </si>
  <si>
    <t>Going to the Zoo</t>
  </si>
  <si>
    <t>Wait and See!</t>
  </si>
  <si>
    <t>The Mermaid and the Octopus</t>
  </si>
  <si>
    <t xml:space="preserve">The Lonely Penguin </t>
  </si>
  <si>
    <t xml:space="preserve">Tod and the Trumpet </t>
  </si>
  <si>
    <t>Sounds</t>
  </si>
  <si>
    <t>Blast off to the Moon!</t>
  </si>
  <si>
    <t>Colours</t>
  </si>
  <si>
    <t>Top Dinosaurs</t>
  </si>
  <si>
    <t xml:space="preserve">The Fantastic Flying Squirrel </t>
  </si>
  <si>
    <t xml:space="preserve">Robots </t>
  </si>
  <si>
    <t>What's Underground?</t>
  </si>
  <si>
    <t>Harry's Garden</t>
  </si>
  <si>
    <t xml:space="preserve">Growing and Changing </t>
  </si>
  <si>
    <t>Green - Band 5</t>
  </si>
  <si>
    <t>Jodie the Juggler</t>
  </si>
  <si>
    <t>The Magic Pen</t>
  </si>
  <si>
    <t>Scary Hair</t>
  </si>
  <si>
    <t xml:space="preserve">The King of the Forest </t>
  </si>
  <si>
    <t xml:space="preserve">Spines, Stings and Teeth </t>
  </si>
  <si>
    <t>Crunch and Munch</t>
  </si>
  <si>
    <t>Big Cat Babies</t>
  </si>
  <si>
    <t>A Day at the Eden Project</t>
  </si>
  <si>
    <t>Super Sculptures</t>
  </si>
  <si>
    <t xml:space="preserve">Seahorses </t>
  </si>
  <si>
    <t>Orange - Band 6</t>
  </si>
  <si>
    <t>Arthur's Fantastic Party</t>
  </si>
  <si>
    <t>Bugs! (Poetry)</t>
  </si>
  <si>
    <t>First Day</t>
  </si>
  <si>
    <t>Kind Emma</t>
  </si>
  <si>
    <t>Morris Plays Hide and Seek</t>
  </si>
  <si>
    <t>When Arthur Wouldn't Sleep</t>
  </si>
  <si>
    <r>
      <t>The Lost Sock</t>
    </r>
    <r>
      <rPr>
        <b/>
        <sz val="9"/>
        <rFont val="Arial"/>
        <family val="2"/>
      </rPr>
      <t/>
    </r>
  </si>
  <si>
    <t xml:space="preserve">How to Make Pop-up Cards </t>
  </si>
  <si>
    <t xml:space="preserve">A Day in India </t>
  </si>
  <si>
    <t>What Is CGI?</t>
  </si>
  <si>
    <t>A Letter to New Zealand</t>
  </si>
  <si>
    <t>Fire!  Fire!</t>
  </si>
  <si>
    <t>Bounce, Kick, Catch, Throw</t>
  </si>
  <si>
    <t>Marathon</t>
  </si>
  <si>
    <t xml:space="preserve">Pompeii </t>
  </si>
  <si>
    <t xml:space="preserve">The Titanic </t>
  </si>
  <si>
    <t>Turquoise - Band 7</t>
  </si>
  <si>
    <t xml:space="preserve">Harry the Clever Spider </t>
  </si>
  <si>
    <t>Going for a Drive (Poetry)</t>
  </si>
  <si>
    <t>Harry the Clever Spider at School</t>
  </si>
  <si>
    <t>Good Fun Farm</t>
  </si>
  <si>
    <t>The Stone Cutter</t>
  </si>
  <si>
    <t xml:space="preserve">Horses' Holiday </t>
  </si>
  <si>
    <t>Chewy Hughie</t>
  </si>
  <si>
    <t>The Bogeyman</t>
  </si>
  <si>
    <t xml:space="preserve">Brown Bear and Wilbur Wolf </t>
  </si>
  <si>
    <t xml:space="preserve">Fly Facts </t>
  </si>
  <si>
    <t>Going Fast</t>
  </si>
  <si>
    <t xml:space="preserve">Castles </t>
  </si>
  <si>
    <t>A Visit to the Farm</t>
  </si>
  <si>
    <t>How to Make Storybooks</t>
  </si>
  <si>
    <t>Africa's Big Three</t>
  </si>
  <si>
    <t>Purple - Band 8</t>
  </si>
  <si>
    <t xml:space="preserve">Star Boy's Surprise </t>
  </si>
  <si>
    <t>Twinkle, Twinkle, Firefly (Poetry)</t>
  </si>
  <si>
    <t>Chicken Licken</t>
  </si>
  <si>
    <t>Hector and the Cello</t>
  </si>
  <si>
    <t>Buzz and Bingo and the Monster Maze</t>
  </si>
  <si>
    <t xml:space="preserve">Pet Detectives: Tortoise Trouble </t>
  </si>
  <si>
    <t>The Pot of Gold</t>
  </si>
  <si>
    <t xml:space="preserve">If (Poetry) </t>
  </si>
  <si>
    <r>
      <t>Harry the Clever Spider on Holiday</t>
    </r>
    <r>
      <rPr>
        <sz val="9"/>
        <color indexed="17"/>
        <rFont val="Arial"/>
        <family val="2"/>
      </rPr>
      <t/>
    </r>
  </si>
  <si>
    <t>Let's Go to Mars</t>
  </si>
  <si>
    <t xml:space="preserve">Inside the Puppet Theatre </t>
  </si>
  <si>
    <t>Living Dinosaurs</t>
  </si>
  <si>
    <t>Were They Real?</t>
  </si>
  <si>
    <t>Unusual Traditions</t>
  </si>
  <si>
    <t>Pacific Island Scrapbook</t>
  </si>
  <si>
    <t>How to Draw Cartoons</t>
  </si>
  <si>
    <t xml:space="preserve">Captain Scott: Journey to the South Pole </t>
  </si>
  <si>
    <t>Gold - Band 9</t>
  </si>
  <si>
    <t>Pirate Party</t>
  </si>
  <si>
    <t>Escape from the Island (Poetry)</t>
  </si>
  <si>
    <t>Peter and the Wolf (Poetry)</t>
  </si>
  <si>
    <t>Buzz and Bingo in the Fairytale Forest</t>
  </si>
  <si>
    <t>The Woman Who Fooled the Fairies</t>
  </si>
  <si>
    <t>The Pet Detectives: The Ball Burglary</t>
  </si>
  <si>
    <t>Mountain Mona</t>
  </si>
  <si>
    <t xml:space="preserve">I'm Growing a Truck in the Garden (Poetry) </t>
  </si>
  <si>
    <t xml:space="preserve">Catching Flies (Poetry) </t>
  </si>
  <si>
    <t>How to be a Pirate</t>
  </si>
  <si>
    <t xml:space="preserve">Buried Treasure </t>
  </si>
  <si>
    <t>How To Be A Knight</t>
  </si>
  <si>
    <t xml:space="preserve">How Does it Work? </t>
  </si>
  <si>
    <t xml:space="preserve">Swimming with Dolphins </t>
  </si>
  <si>
    <t>Ice Cream</t>
  </si>
  <si>
    <t>Animal Ancestors</t>
  </si>
  <si>
    <r>
      <t>Brilliant Bridges</t>
    </r>
    <r>
      <rPr>
        <sz val="9"/>
        <color indexed="17"/>
        <rFont val="Arial"/>
        <family val="2"/>
      </rPr>
      <t/>
    </r>
  </si>
  <si>
    <t xml:space="preserve">White - Band 10 </t>
  </si>
  <si>
    <t>Buzz &amp; Bingo in the Starry Sky</t>
  </si>
  <si>
    <t>Cinderella (Poetry)</t>
  </si>
  <si>
    <t>Class Six and the Very Big Rabbit</t>
  </si>
  <si>
    <t>Tiger's Tales</t>
  </si>
  <si>
    <t xml:space="preserve">I Never Know How Poems Start (Poetry) </t>
  </si>
  <si>
    <t xml:space="preserve">Fossils </t>
  </si>
  <si>
    <t>Antartica: Land of the Penguins</t>
  </si>
  <si>
    <t>Rally Challenge</t>
  </si>
  <si>
    <t>The Camel Fair</t>
  </si>
  <si>
    <t xml:space="preserve">Why Can't Humans Fly? </t>
  </si>
  <si>
    <t xml:space="preserve">Lime - Band 11 </t>
  </si>
  <si>
    <t>Hercules: Superhero (Poetry)</t>
  </si>
  <si>
    <t>The Monster under the Bed (Poetry)</t>
  </si>
  <si>
    <t>Think Again</t>
  </si>
  <si>
    <t>Tig in the Dumps</t>
  </si>
  <si>
    <t>The Amazing Adventures of Batbird</t>
  </si>
  <si>
    <t xml:space="preserve">The Porridge Pincher </t>
  </si>
  <si>
    <t xml:space="preserve">Blood </t>
  </si>
  <si>
    <t>The Cloud Forest</t>
  </si>
  <si>
    <t>Where on Earth</t>
  </si>
  <si>
    <t>Building High</t>
  </si>
  <si>
    <r>
      <t>Charles Dickens</t>
    </r>
    <r>
      <rPr>
        <sz val="9"/>
        <color indexed="17"/>
        <rFont val="Arial"/>
        <family val="2"/>
      </rPr>
      <t/>
    </r>
  </si>
  <si>
    <t xml:space="preserve">Plague and Fire </t>
  </si>
  <si>
    <t>Copper - Band 12</t>
  </si>
  <si>
    <t>Mind the Gap (Poetry)</t>
  </si>
  <si>
    <t xml:space="preserve">Monster in the Mirror </t>
  </si>
  <si>
    <t>The Alien on the 99th Floor</t>
  </si>
  <si>
    <t>Spider McDrew and the Egyptians</t>
  </si>
  <si>
    <t>Something's Drastic (Poetry)</t>
  </si>
  <si>
    <t xml:space="preserve">The House in the Forest </t>
  </si>
  <si>
    <t>Weird Little Monsters</t>
  </si>
  <si>
    <t xml:space="preserve">Animals on the Move </t>
  </si>
  <si>
    <t>How to be an Ancient Egyptian</t>
  </si>
  <si>
    <t>Living With Climate Change</t>
  </si>
  <si>
    <t>How to be a Viking</t>
  </si>
  <si>
    <t xml:space="preserve">Air-Sea Rescue </t>
  </si>
  <si>
    <t>Chocolate: From Bean to Bar</t>
  </si>
  <si>
    <t>Plays</t>
  </si>
  <si>
    <t>There Was An Old Lady Who Swallowed a Fly</t>
  </si>
  <si>
    <t>Brown Bread and Honey</t>
  </si>
  <si>
    <t>Topaz - Band 13</t>
  </si>
  <si>
    <t>Spider's Big Match</t>
  </si>
  <si>
    <t xml:space="preserve">The Three Princes </t>
  </si>
  <si>
    <t>Flash Harriet and the Loch Ness Monster</t>
  </si>
  <si>
    <t>Bungleman</t>
  </si>
  <si>
    <t xml:space="preserve">Rapunzel </t>
  </si>
  <si>
    <t>Football Spy</t>
  </si>
  <si>
    <t xml:space="preserve">Let's Go Camping! </t>
  </si>
  <si>
    <t xml:space="preserve">How to be an Anglo Saxon </t>
  </si>
  <si>
    <t xml:space="preserve">The Olympic Games </t>
  </si>
  <si>
    <t>Kings of the Wild</t>
  </si>
  <si>
    <t xml:space="preserve">Breath </t>
  </si>
  <si>
    <t>The Hairy Toe</t>
  </si>
  <si>
    <t>Ruby - Band 14</t>
  </si>
  <si>
    <t>Gathering in the Days (Poetry)</t>
  </si>
  <si>
    <t>Flash Harriet and the Mystery of the Fiendish Footprints</t>
  </si>
  <si>
    <t>The Gargling Gorilla</t>
  </si>
  <si>
    <t>The Footballing Frog</t>
  </si>
  <si>
    <t>Flash Harriet and the Missing Ostrich Eggs</t>
  </si>
  <si>
    <t>How to be a Tudor</t>
  </si>
  <si>
    <t xml:space="preserve">Extreme Sports </t>
  </si>
  <si>
    <t xml:space="preserve">Evolution </t>
  </si>
  <si>
    <t>Oceans Alive</t>
  </si>
  <si>
    <t>Where Do You Live?</t>
  </si>
  <si>
    <t xml:space="preserve">Black Holes </t>
  </si>
  <si>
    <t>Emerald - Band 15</t>
  </si>
  <si>
    <t>Brother Aelred's Feet</t>
  </si>
  <si>
    <t>Caliban's Cave (Poetry)</t>
  </si>
  <si>
    <t xml:space="preserve">Matti's Miracle </t>
  </si>
  <si>
    <t>Pirate!</t>
  </si>
  <si>
    <t>The Games Player of Zob</t>
  </si>
  <si>
    <t xml:space="preserve">Great Expectations </t>
  </si>
  <si>
    <t>What Are You Looking At?</t>
  </si>
  <si>
    <t xml:space="preserve">My Olympic Story </t>
  </si>
  <si>
    <t xml:space="preserve">Code Making, Code Breaking </t>
  </si>
  <si>
    <t>On Safari</t>
  </si>
  <si>
    <t>The Masai: Tribe of Warriors</t>
  </si>
  <si>
    <t>Discovering Tutankhamun's Tomb</t>
  </si>
  <si>
    <t>Kaleidoscope</t>
  </si>
  <si>
    <t xml:space="preserve">Sapphire - Band 16 </t>
  </si>
  <si>
    <t>The Golden Turtle &amp; Other Tales</t>
  </si>
  <si>
    <t xml:space="preserve">The Hedgehog Mystery </t>
  </si>
  <si>
    <t xml:space="preserve">The Leopard Poachers </t>
  </si>
  <si>
    <t>Trixie Tempest's Diary</t>
  </si>
  <si>
    <t>Great Greek Myths</t>
  </si>
  <si>
    <t xml:space="preserve">They came from Class 6C </t>
  </si>
  <si>
    <t xml:space="preserve">The Black Dog </t>
  </si>
  <si>
    <t>The Ultimate World Quiz</t>
  </si>
  <si>
    <t xml:space="preserve">Life Cycles </t>
  </si>
  <si>
    <t xml:space="preserve">The Big Bang </t>
  </si>
  <si>
    <t>How to be an Ancient Greek</t>
  </si>
  <si>
    <t>The Traveller's Guide to the Solar System</t>
  </si>
  <si>
    <t>Ade Adepitan: A Paralympian's Story</t>
  </si>
  <si>
    <t xml:space="preserve">Diamond - Band 17 </t>
  </si>
  <si>
    <t>Moving Out</t>
  </si>
  <si>
    <t>The Lost Gardens (Poetry)</t>
  </si>
  <si>
    <t>The Boswall Kidnapping</t>
  </si>
  <si>
    <t>Nightmare: Two Ghostley Tales</t>
  </si>
  <si>
    <t xml:space="preserve">Walter Tull: Footballer, Soldier, Hero </t>
  </si>
  <si>
    <t xml:space="preserve">Designing Places and Spaces </t>
  </si>
  <si>
    <t>Fragile Earth</t>
  </si>
  <si>
    <t>How to Make Manga Characters</t>
  </si>
  <si>
    <t xml:space="preserve">How to be a Victorian </t>
  </si>
  <si>
    <t xml:space="preserve">Daybreak </t>
  </si>
  <si>
    <t xml:space="preserve">The Football Shirt </t>
  </si>
  <si>
    <t xml:space="preserve">The House Across the Quaggy </t>
  </si>
  <si>
    <t xml:space="preserve">Wild Cat </t>
  </si>
  <si>
    <t>A Time-Traveller's Guide to the Future</t>
  </si>
  <si>
    <t xml:space="preserve">Virginia Hall </t>
  </si>
  <si>
    <t>Becoming an Olympic Gymnast</t>
  </si>
  <si>
    <t xml:space="preserve">Swimming the Dream </t>
  </si>
  <si>
    <t>The Ugly Duckling</t>
  </si>
  <si>
    <t>My Friend Joe</t>
  </si>
  <si>
    <t xml:space="preserve">How to Make a Hat </t>
  </si>
  <si>
    <t xml:space="preserve">Oops, Owl </t>
  </si>
  <si>
    <t xml:space="preserve">The Three Little Rabbits </t>
  </si>
  <si>
    <t xml:space="preserve">The Boy Who Cried Wolf </t>
  </si>
  <si>
    <t>In the Sea</t>
  </si>
  <si>
    <t>How to Make a Camp</t>
  </si>
  <si>
    <t xml:space="preserve">Homes </t>
  </si>
  <si>
    <t>The Fox and the Stork</t>
  </si>
  <si>
    <t xml:space="preserve">Snap </t>
  </si>
  <si>
    <t>Jack and the Beanstalk</t>
  </si>
  <si>
    <t xml:space="preserve">Meg, Mum and the Donkey </t>
  </si>
  <si>
    <t xml:space="preserve">The Hare and the Tortoise  </t>
  </si>
  <si>
    <t xml:space="preserve">My Pet Worm  </t>
  </si>
  <si>
    <t xml:space="preserve">The Prince and the Parsnip </t>
  </si>
  <si>
    <t xml:space="preserve">Arctic Life  </t>
  </si>
  <si>
    <t xml:space="preserve">Animals in Hiding  </t>
  </si>
  <si>
    <r>
      <t>The Owl and the Pussycat</t>
    </r>
    <r>
      <rPr>
        <sz val="11"/>
        <color indexed="10"/>
        <rFont val="Calibri"/>
        <family val="2"/>
      </rPr>
      <t xml:space="preserve"> </t>
    </r>
  </si>
  <si>
    <r>
      <t>What's in the Egg?</t>
    </r>
    <r>
      <rPr>
        <b/>
        <sz val="11"/>
        <color indexed="10"/>
        <rFont val="Calibri"/>
        <family val="2"/>
      </rPr>
      <t xml:space="preserve"> </t>
    </r>
  </si>
  <si>
    <t xml:space="preserve">Playing </t>
  </si>
  <si>
    <r>
      <t>Jump and Fly</t>
    </r>
    <r>
      <rPr>
        <b/>
        <sz val="11"/>
        <color indexed="10"/>
        <rFont val="Calibri"/>
        <family val="2"/>
      </rPr>
      <t xml:space="preserve"> </t>
    </r>
  </si>
  <si>
    <r>
      <t>Wash, Wash, Wash</t>
    </r>
    <r>
      <rPr>
        <b/>
        <sz val="11"/>
        <color indexed="10"/>
        <rFont val="Calibri"/>
        <family val="2"/>
      </rPr>
      <t xml:space="preserve"> </t>
    </r>
  </si>
  <si>
    <r>
      <t>In the Jungle</t>
    </r>
    <r>
      <rPr>
        <b/>
        <sz val="11"/>
        <color indexed="10"/>
        <rFont val="Calibri"/>
        <family val="2"/>
      </rPr>
      <t xml:space="preserve"> </t>
    </r>
  </si>
  <si>
    <r>
      <t>Ben and Bobo</t>
    </r>
    <r>
      <rPr>
        <b/>
        <sz val="11"/>
        <color indexed="21"/>
        <rFont val="Calibri"/>
        <family val="2"/>
      </rPr>
      <t xml:space="preserve"> </t>
    </r>
  </si>
  <si>
    <r>
      <t>Our World</t>
    </r>
    <r>
      <rPr>
        <b/>
        <sz val="11"/>
        <color indexed="10"/>
        <rFont val="Calibri"/>
        <family val="2"/>
      </rPr>
      <t xml:space="preserve"> </t>
    </r>
  </si>
  <si>
    <r>
      <t xml:space="preserve">Art in the Woods </t>
    </r>
    <r>
      <rPr>
        <b/>
        <sz val="11"/>
        <color indexed="10"/>
        <rFont val="Calibri"/>
        <family val="2"/>
      </rPr>
      <t xml:space="preserve"> </t>
    </r>
  </si>
  <si>
    <r>
      <t>It's Great to Be Small!</t>
    </r>
    <r>
      <rPr>
        <b/>
        <sz val="11"/>
        <color indexed="10"/>
        <rFont val="Calibri"/>
        <family val="2"/>
      </rPr>
      <t xml:space="preserve"> </t>
    </r>
  </si>
  <si>
    <r>
      <t>What's that Building?</t>
    </r>
    <r>
      <rPr>
        <b/>
        <sz val="11"/>
        <rFont val="Calibri"/>
        <family val="2"/>
      </rPr>
      <t xml:space="preserve"> </t>
    </r>
  </si>
  <si>
    <r>
      <t>Benjamin Zephaniah: My Story</t>
    </r>
    <r>
      <rPr>
        <b/>
        <sz val="11"/>
        <rFont val="Calibri"/>
        <family val="2"/>
      </rPr>
      <t xml:space="preserve"> </t>
    </r>
  </si>
  <si>
    <t>Yellow / Copper</t>
  </si>
  <si>
    <t>Mission Mars</t>
  </si>
  <si>
    <t>Cool Cars</t>
  </si>
  <si>
    <t>Yellow / Ruby</t>
  </si>
  <si>
    <t>In the Game</t>
  </si>
  <si>
    <t>BMX</t>
  </si>
  <si>
    <t>Yellow / Sapphire</t>
  </si>
  <si>
    <t>Top Secret</t>
  </si>
  <si>
    <t>Muscles</t>
  </si>
  <si>
    <t>Yellow / Diamond</t>
  </si>
  <si>
    <t>Thin Ice</t>
  </si>
  <si>
    <t>When Rosa Parks Met Martin Luther King Junior</t>
  </si>
  <si>
    <t>Blue / Copper</t>
  </si>
  <si>
    <t>The Dolphin King</t>
  </si>
  <si>
    <t>Tigers in Trouble</t>
  </si>
  <si>
    <t>Blue / Ruby</t>
  </si>
  <si>
    <t>Dinner with a Pirate</t>
  </si>
  <si>
    <t>Blue / Sapphire</t>
  </si>
  <si>
    <t>Seal Skull</t>
  </si>
  <si>
    <t>The Modern Pentathlon</t>
  </si>
  <si>
    <t>Blue / Diamond</t>
  </si>
  <si>
    <t>Animals in War</t>
  </si>
  <si>
    <t>Fire in the Sky</t>
  </si>
  <si>
    <t>Green / Copper</t>
  </si>
  <si>
    <t>The Deadly Monster</t>
  </si>
  <si>
    <t>Natural Disasters</t>
  </si>
  <si>
    <t>Green / Ruby</t>
  </si>
  <si>
    <t>Zara and the Fairy Godbrother</t>
  </si>
  <si>
    <t>Long-distance Lunch</t>
  </si>
  <si>
    <t>Green / Sapphire</t>
  </si>
  <si>
    <t>Winkie's War</t>
  </si>
  <si>
    <t>Amazing Escapes</t>
  </si>
  <si>
    <t>Green / Diamond</t>
  </si>
  <si>
    <t>Growing up in War-Time</t>
  </si>
  <si>
    <t>Orange / Copper</t>
  </si>
  <si>
    <t>Orange / Ruby</t>
  </si>
  <si>
    <t>Orange / Sapphire</t>
  </si>
  <si>
    <t xml:space="preserve">Real Cricket </t>
  </si>
  <si>
    <t>Orange / Diamond</t>
  </si>
  <si>
    <t xml:space="preserve">Goodbye to All That </t>
  </si>
  <si>
    <t>Turquoise / Copper</t>
  </si>
  <si>
    <t xml:space="preserve">One Short </t>
  </si>
  <si>
    <t>Turquoise / Ruby</t>
  </si>
  <si>
    <t xml:space="preserve">Snake Hair </t>
  </si>
  <si>
    <t>The Train Under Your Feet</t>
  </si>
  <si>
    <t>Turquoise / Sapphire</t>
  </si>
  <si>
    <t xml:space="preserve">The Diver </t>
  </si>
  <si>
    <t>Turquoise / Diamond</t>
  </si>
  <si>
    <t>Purple / Copper</t>
  </si>
  <si>
    <t xml:space="preserve">The Monster of Pit Street </t>
  </si>
  <si>
    <t>Purple / Ruby</t>
  </si>
  <si>
    <t xml:space="preserve">The Penalty </t>
  </si>
  <si>
    <t xml:space="preserve">Motocross </t>
  </si>
  <si>
    <t>Purple / Sapphire</t>
  </si>
  <si>
    <t>Purple / Diamond</t>
  </si>
  <si>
    <t xml:space="preserve">The Pier </t>
  </si>
  <si>
    <t xml:space="preserve">Bomber Command </t>
  </si>
  <si>
    <t>Gold / Copper</t>
  </si>
  <si>
    <t xml:space="preserve">Blade Running </t>
  </si>
  <si>
    <t>Gold / Ruby</t>
  </si>
  <si>
    <t xml:space="preserve">Beowulf </t>
  </si>
  <si>
    <t xml:space="preserve">Votes for Women </t>
  </si>
  <si>
    <t>Gold / Sapphire</t>
  </si>
  <si>
    <t xml:space="preserve">If It Wasn't For Tom </t>
  </si>
  <si>
    <t>Gold / Diamond</t>
  </si>
  <si>
    <t xml:space="preserve">Bader's Battle </t>
  </si>
  <si>
    <t xml:space="preserve">Match Girls </t>
  </si>
  <si>
    <t>White/Copper</t>
  </si>
  <si>
    <t xml:space="preserve">Hall of the Bulls </t>
  </si>
  <si>
    <t xml:space="preserve">Winter Olympics </t>
  </si>
  <si>
    <t>White/Ruby</t>
  </si>
  <si>
    <t>White/Sapphire</t>
  </si>
  <si>
    <t xml:space="preserve">Blood Cave </t>
  </si>
  <si>
    <t xml:space="preserve">Extreme Animals </t>
  </si>
  <si>
    <t>White/Diamond</t>
  </si>
  <si>
    <t xml:space="preserve">War Art </t>
  </si>
  <si>
    <t>Lime/Copper</t>
  </si>
  <si>
    <t>Lime/Ruby</t>
  </si>
  <si>
    <t>The Teeth</t>
  </si>
  <si>
    <t xml:space="preserve">Free Running </t>
  </si>
  <si>
    <t>Lime/Sapphire</t>
  </si>
  <si>
    <t xml:space="preserve">The Sword in the Stone </t>
  </si>
  <si>
    <t>Lime/Diamond</t>
  </si>
  <si>
    <t xml:space="preserve">Space Jump </t>
  </si>
  <si>
    <t>Mats</t>
  </si>
  <si>
    <t>Map Pad</t>
  </si>
  <si>
    <t>Tap in a Pan!</t>
  </si>
  <si>
    <t>How the Camel Got His Hump</t>
  </si>
  <si>
    <t>Set Off and Stop</t>
  </si>
  <si>
    <t>Red Hen</t>
  </si>
  <si>
    <t>Sinbad the Sailor</t>
  </si>
  <si>
    <t>Trees</t>
  </si>
  <si>
    <t>Fun Bookmarks</t>
  </si>
  <si>
    <t>The Sun and the Wind</t>
  </si>
  <si>
    <t>The Super Seven</t>
  </si>
  <si>
    <t>Do You Want?</t>
  </si>
  <si>
    <t>First Football Game</t>
  </si>
  <si>
    <t>The Snow Queen</t>
  </si>
  <si>
    <t>Assessment Guides</t>
  </si>
  <si>
    <t>Teacher Support - Progress Handbook</t>
  </si>
  <si>
    <t xml:space="preserve">Nip! Nip! </t>
  </si>
  <si>
    <t xml:space="preserve">In a Pit </t>
  </si>
  <si>
    <t xml:space="preserve">Pam Naps </t>
  </si>
  <si>
    <t>Non Fiction</t>
  </si>
  <si>
    <t xml:space="preserve">Pit Pat! Tip Tap! </t>
  </si>
  <si>
    <t xml:space="preserve">Sip it, Dip it, Tap it </t>
  </si>
  <si>
    <t xml:space="preserve">Dip It! Tap It! </t>
  </si>
  <si>
    <t xml:space="preserve">Sit in it </t>
  </si>
  <si>
    <t xml:space="preserve">Rat Naps </t>
  </si>
  <si>
    <t xml:space="preserve">Sam and the Nut </t>
  </si>
  <si>
    <t xml:space="preserve">No, Sid, No! </t>
  </si>
  <si>
    <t xml:space="preserve">Get up, Tom! </t>
  </si>
  <si>
    <t xml:space="preserve">Pips in Pots </t>
  </si>
  <si>
    <t xml:space="preserve">In the Net! </t>
  </si>
  <si>
    <t xml:space="preserve">Got It! </t>
  </si>
  <si>
    <t>Muck it Up!</t>
  </si>
  <si>
    <t xml:space="preserve">Puff the Pup </t>
  </si>
  <si>
    <t xml:space="preserve">Panda´s Band </t>
  </si>
  <si>
    <t xml:space="preserve">Pat the Rat </t>
  </si>
  <si>
    <t xml:space="preserve">Top Dog </t>
  </si>
  <si>
    <t>The Big Red Bus</t>
  </si>
  <si>
    <t>Pet Cat, Big Cat</t>
  </si>
  <si>
    <t xml:space="preserve">Get Fit </t>
  </si>
  <si>
    <t xml:space="preserve">Chick to Hen </t>
  </si>
  <si>
    <t xml:space="preserve">Nests </t>
  </si>
  <si>
    <t>Bot on the Moon</t>
  </si>
  <si>
    <t>The Mouse and the Monster</t>
  </si>
  <si>
    <t xml:space="preserve">Max Can Do It! </t>
  </si>
  <si>
    <t xml:space="preserve">Goat´s Coat </t>
  </si>
  <si>
    <t xml:space="preserve">Rat's Wishing Hat </t>
  </si>
  <si>
    <t>Pond Dipping</t>
  </si>
  <si>
    <t>Feelings</t>
  </si>
  <si>
    <t xml:space="preserve">I Found a Sound </t>
  </si>
  <si>
    <t xml:space="preserve">Pond Food </t>
  </si>
  <si>
    <t xml:space="preserve">Wet, Wet, Wet </t>
  </si>
  <si>
    <t xml:space="preserve">Boom! Boom! </t>
  </si>
  <si>
    <t>Yellow - Band 3</t>
  </si>
  <si>
    <t>Bart the Shark</t>
  </si>
  <si>
    <t>Horse up a Tree</t>
  </si>
  <si>
    <t xml:space="preserve">The Singing Beetle </t>
  </si>
  <si>
    <t xml:space="preserve">I Spy Fly </t>
  </si>
  <si>
    <t xml:space="preserve">Zog and Zebra </t>
  </si>
  <si>
    <t>Rock Out</t>
  </si>
  <si>
    <t>Real Monsters</t>
  </si>
  <si>
    <t xml:space="preserve">Frog or Toad? </t>
  </si>
  <si>
    <t xml:space="preserve">Peas, please! </t>
  </si>
  <si>
    <t xml:space="preserve">Hand Play </t>
  </si>
  <si>
    <t>The Small Bun</t>
  </si>
  <si>
    <t xml:space="preserve">Catching the Moon </t>
  </si>
  <si>
    <t xml:space="preserve">The Hat Maker and the Chimps </t>
  </si>
  <si>
    <t xml:space="preserve">Bert the Ugly Bug </t>
  </si>
  <si>
    <t>The Rainforest at Night</t>
  </si>
  <si>
    <t>How to Grow a Beanstalk</t>
  </si>
  <si>
    <t>Birds</t>
  </si>
  <si>
    <t xml:space="preserve">From Cow to Carton </t>
  </si>
  <si>
    <t xml:space="preserve">Gorillas </t>
  </si>
  <si>
    <t xml:space="preserve">Buzzy Bees </t>
  </si>
  <si>
    <r>
      <t>Fossil Finder</t>
    </r>
    <r>
      <rPr>
        <b/>
        <sz val="11"/>
        <color indexed="36"/>
        <rFont val="Calibri"/>
        <family val="2"/>
      </rPr>
      <t xml:space="preserve"> </t>
    </r>
  </si>
  <si>
    <r>
      <t>The Red Light</t>
    </r>
    <r>
      <rPr>
        <b/>
        <sz val="11"/>
        <color indexed="36"/>
        <rFont val="Calibri"/>
        <family val="2"/>
      </rPr>
      <t xml:space="preserve"> </t>
    </r>
  </si>
  <si>
    <r>
      <t>The Last War Horses</t>
    </r>
    <r>
      <rPr>
        <b/>
        <sz val="11"/>
        <color indexed="36"/>
        <rFont val="Calibri"/>
        <family val="2"/>
      </rPr>
      <t xml:space="preserve"> </t>
    </r>
  </si>
  <si>
    <r>
      <t>The Rescue</t>
    </r>
    <r>
      <rPr>
        <b/>
        <sz val="11"/>
        <color indexed="36"/>
        <rFont val="Calibri"/>
        <family val="2"/>
      </rPr>
      <t xml:space="preserve"> </t>
    </r>
  </si>
  <si>
    <r>
      <t>Grace Darling</t>
    </r>
    <r>
      <rPr>
        <b/>
        <sz val="11"/>
        <color indexed="36"/>
        <rFont val="Calibri"/>
        <family val="2"/>
      </rPr>
      <t xml:space="preserve"> </t>
    </r>
  </si>
  <si>
    <r>
      <t>The Terror Birds</t>
    </r>
    <r>
      <rPr>
        <b/>
        <sz val="11"/>
        <color indexed="36"/>
        <rFont val="Calibri"/>
        <family val="2"/>
      </rPr>
      <t xml:space="preserve"> </t>
    </r>
  </si>
  <si>
    <r>
      <t>Dip in</t>
    </r>
    <r>
      <rPr>
        <b/>
        <sz val="11"/>
        <color indexed="17"/>
        <rFont val="Calibri"/>
        <family val="2"/>
      </rPr>
      <t xml:space="preserve"> </t>
    </r>
  </si>
  <si>
    <r>
      <t>I Can, Kim Can</t>
    </r>
    <r>
      <rPr>
        <b/>
        <sz val="11"/>
        <color indexed="17"/>
        <rFont val="Calibri"/>
        <family val="2"/>
      </rPr>
      <t xml:space="preserve"> </t>
    </r>
  </si>
  <si>
    <r>
      <t>Pet Dog</t>
    </r>
    <r>
      <rPr>
        <b/>
        <sz val="11"/>
        <color indexed="17"/>
        <rFont val="Calibri"/>
        <family val="2"/>
      </rPr>
      <t xml:space="preserve"> </t>
    </r>
  </si>
  <si>
    <r>
      <t>Your Nose</t>
    </r>
    <r>
      <rPr>
        <b/>
        <sz val="11"/>
        <color indexed="17"/>
        <rFont val="Calibri"/>
        <family val="2"/>
      </rPr>
      <t xml:space="preserve"> </t>
    </r>
  </si>
  <si>
    <t xml:space="preserve">Gulliver's Travels </t>
  </si>
  <si>
    <t xml:space="preserve">Being Cool </t>
  </si>
  <si>
    <t>VAT</t>
  </si>
  <si>
    <t xml:space="preserve">Balancing Act </t>
  </si>
  <si>
    <t xml:space="preserve">The Tear Jar </t>
  </si>
  <si>
    <t>Macbeth</t>
  </si>
  <si>
    <t>A Midsummer Night's Dream</t>
  </si>
  <si>
    <t xml:space="preserve">Against the Odds </t>
  </si>
  <si>
    <t xml:space="preserve">Palaces, Peasants and Plagues </t>
  </si>
  <si>
    <r>
      <t>My Journey Across the Indian Ocean</t>
    </r>
    <r>
      <rPr>
        <b/>
        <sz val="11"/>
        <rFont val="Calibri"/>
        <family val="2"/>
      </rPr>
      <t xml:space="preserve"> </t>
    </r>
  </si>
  <si>
    <r>
      <t>Project Bright Spark</t>
    </r>
    <r>
      <rPr>
        <b/>
        <sz val="11"/>
        <rFont val="Calibri"/>
        <family val="2"/>
      </rPr>
      <t xml:space="preserve"> </t>
    </r>
  </si>
  <si>
    <r>
      <t>Treasure Box (Poetry)</t>
    </r>
    <r>
      <rPr>
        <b/>
        <sz val="11"/>
        <color indexed="40"/>
        <rFont val="Calibri"/>
        <family val="2"/>
      </rPr>
      <t xml:space="preserve"> </t>
    </r>
  </si>
  <si>
    <r>
      <t>Surgery Through Time</t>
    </r>
    <r>
      <rPr>
        <b/>
        <sz val="11"/>
        <rFont val="Calibri"/>
        <family val="2"/>
      </rPr>
      <t xml:space="preserve"> </t>
    </r>
  </si>
  <si>
    <r>
      <t>Greedy Anansi and his Three Cunning Plans</t>
    </r>
    <r>
      <rPr>
        <b/>
        <sz val="11"/>
        <rFont val="Calibri"/>
        <family val="2"/>
      </rPr>
      <t xml:space="preserve"> </t>
    </r>
  </si>
  <si>
    <r>
      <t>Oliver</t>
    </r>
    <r>
      <rPr>
        <b/>
        <sz val="11"/>
        <rFont val="Calibri"/>
        <family val="2"/>
      </rPr>
      <t xml:space="preserve"> </t>
    </r>
  </si>
  <si>
    <r>
      <t>Skara Brae</t>
    </r>
    <r>
      <rPr>
        <b/>
        <sz val="11"/>
        <rFont val="Calibri"/>
        <family val="2"/>
      </rPr>
      <t xml:space="preserve"> </t>
    </r>
  </si>
  <si>
    <r>
      <t>Olympic Heroes</t>
    </r>
    <r>
      <rPr>
        <b/>
        <sz val="11"/>
        <rFont val="Calibri"/>
        <family val="2"/>
      </rPr>
      <t xml:space="preserve"> </t>
    </r>
  </si>
  <si>
    <r>
      <t>Wellies</t>
    </r>
    <r>
      <rPr>
        <b/>
        <sz val="11"/>
        <rFont val="Calibri"/>
        <family val="2"/>
      </rPr>
      <t xml:space="preserve"> </t>
    </r>
  </si>
  <si>
    <t>Powered by Collins Connect, 1 year subscription</t>
  </si>
  <si>
    <t>Pub Date</t>
  </si>
  <si>
    <t>1 year subscription</t>
  </si>
  <si>
    <t>Water Bears</t>
  </si>
  <si>
    <t>Copernicus, Galileo and Newton</t>
  </si>
  <si>
    <r>
      <t>One Potato</t>
    </r>
    <r>
      <rPr>
        <b/>
        <sz val="11"/>
        <color indexed="10"/>
        <rFont val="Calibri"/>
        <family val="2"/>
      </rPr>
      <t xml:space="preserve"> </t>
    </r>
  </si>
  <si>
    <t xml:space="preserve">Happy New Year </t>
  </si>
  <si>
    <r>
      <t>Wild Dog In The City</t>
    </r>
    <r>
      <rPr>
        <b/>
        <sz val="11"/>
        <color indexed="10"/>
        <rFont val="Calibri"/>
        <family val="2"/>
      </rPr>
      <t xml:space="preserve"> </t>
    </r>
  </si>
  <si>
    <r>
      <t>Wild Weather</t>
    </r>
    <r>
      <rPr>
        <b/>
        <sz val="11"/>
        <color indexed="10"/>
        <rFont val="Calibri"/>
        <family val="2"/>
      </rPr>
      <t xml:space="preserve"> </t>
    </r>
  </si>
  <si>
    <t xml:space="preserve">Spreading the Word: William Caxton and Tim Berners-Lee </t>
  </si>
  <si>
    <t xml:space="preserve">Turtle's Party In The Clouds </t>
  </si>
  <si>
    <r>
      <t>Slumbery Stumble in the Jungle</t>
    </r>
    <r>
      <rPr>
        <b/>
        <sz val="11"/>
        <color indexed="10"/>
        <rFont val="Calibri"/>
        <family val="2"/>
      </rPr>
      <t xml:space="preserve"> </t>
    </r>
  </si>
  <si>
    <t>The Gardening Year</t>
  </si>
  <si>
    <r>
      <t>Holidays: Then and Now</t>
    </r>
    <r>
      <rPr>
        <b/>
        <sz val="11"/>
        <color indexed="10"/>
        <rFont val="Calibri"/>
        <family val="2"/>
      </rPr>
      <t xml:space="preserve"> </t>
    </r>
  </si>
  <si>
    <t xml:space="preserve">The Big, Bad City </t>
  </si>
  <si>
    <t xml:space="preserve">Landmarks of the World </t>
  </si>
  <si>
    <t>From Tree To Book</t>
  </si>
  <si>
    <r>
      <t>The Royal Rap</t>
    </r>
    <r>
      <rPr>
        <b/>
        <sz val="11"/>
        <color indexed="10"/>
        <rFont val="Calibri"/>
        <family val="2"/>
      </rPr>
      <t xml:space="preserve"> </t>
    </r>
  </si>
  <si>
    <t xml:space="preserve">So You Want A Pet? </t>
  </si>
  <si>
    <t xml:space="preserve">Dubai From The Sky </t>
  </si>
  <si>
    <t>Rumplestiltskin</t>
  </si>
  <si>
    <t>The Boy With Wings</t>
  </si>
  <si>
    <t>Flying High</t>
  </si>
  <si>
    <r>
      <t>Great Explorers: Christopher Columbus and Neil Armstrong</t>
    </r>
    <r>
      <rPr>
        <b/>
        <sz val="11"/>
        <color indexed="10"/>
        <rFont val="Calibri"/>
        <family val="2"/>
      </rPr>
      <t xml:space="preserve"> </t>
    </r>
  </si>
  <si>
    <t xml:space="preserve">The Great Chapatti Chase </t>
  </si>
  <si>
    <t xml:space="preserve">Brave Nurses: Mary Seacole and Edith Cavell </t>
  </si>
  <si>
    <t xml:space="preserve">Changing Designs </t>
  </si>
  <si>
    <t xml:space="preserve">Sleeping Beauty </t>
  </si>
  <si>
    <t>The House of the Nine Doors</t>
  </si>
  <si>
    <t xml:space="preserve">The Wizard of Oz </t>
  </si>
  <si>
    <t xml:space="preserve">George and the Dragon </t>
  </si>
  <si>
    <t>Spotlight on Brazil</t>
  </si>
  <si>
    <r>
      <t>Julius Caesar</t>
    </r>
    <r>
      <rPr>
        <b/>
        <sz val="11"/>
        <color indexed="10"/>
        <rFont val="Calibri"/>
        <family val="2"/>
      </rPr>
      <t xml:space="preserve"> </t>
    </r>
  </si>
  <si>
    <r>
      <t>Ruby-Rose</t>
    </r>
    <r>
      <rPr>
        <b/>
        <sz val="11"/>
        <color indexed="10"/>
        <rFont val="Calibri"/>
        <family val="2"/>
      </rPr>
      <t xml:space="preserve"> </t>
    </r>
  </si>
  <si>
    <t xml:space="preserve">The Signalman: Two Ghost Stories </t>
  </si>
  <si>
    <t>The Hairy Flip-Flops and other Fulani Folk Tales</t>
  </si>
  <si>
    <r>
      <t>Tales of Two Dragons</t>
    </r>
    <r>
      <rPr>
        <b/>
        <sz val="11"/>
        <color indexed="10"/>
        <rFont val="Calibri"/>
        <family val="2"/>
      </rPr>
      <t xml:space="preserve"> </t>
    </r>
  </si>
  <si>
    <t xml:space="preserve">Volcanoes </t>
  </si>
  <si>
    <t xml:space="preserve">Alice in Wonderland </t>
  </si>
  <si>
    <r>
      <t>The Ancient Mariner</t>
    </r>
    <r>
      <rPr>
        <b/>
        <sz val="11"/>
        <color indexed="10"/>
        <rFont val="Calibri"/>
        <family val="2"/>
      </rPr>
      <t xml:space="preserve"> </t>
    </r>
  </si>
  <si>
    <t xml:space="preserve">The Shang Dynasty </t>
  </si>
  <si>
    <t xml:space="preserve">The Tempest </t>
  </si>
  <si>
    <t xml:space="preserve">Twelfth Night </t>
  </si>
  <si>
    <t xml:space="preserve">The Maya  </t>
  </si>
  <si>
    <r>
      <t>The Mysterious World of Microorganisms</t>
    </r>
    <r>
      <rPr>
        <b/>
        <sz val="11"/>
        <color indexed="10"/>
        <rFont val="Calibri"/>
        <family val="2"/>
      </rPr>
      <t xml:space="preserve"> </t>
    </r>
  </si>
  <si>
    <t xml:space="preserve">Nicholas Nickleby </t>
  </si>
  <si>
    <t>Romeo and Juliet</t>
  </si>
  <si>
    <t xml:space="preserve">The Kingdom of Benin </t>
  </si>
  <si>
    <t xml:space="preserve">The Selfish Giant </t>
  </si>
  <si>
    <t xml:space="preserve">East of the Sun, West of the Moon </t>
  </si>
  <si>
    <t>The Goose Girl</t>
  </si>
  <si>
    <r>
      <t>The Nutcracker and the Mouse King</t>
    </r>
    <r>
      <rPr>
        <b/>
        <sz val="11"/>
        <color indexed="10"/>
        <rFont val="Calibri"/>
        <family val="2"/>
      </rPr>
      <t xml:space="preserve"> </t>
    </r>
  </si>
  <si>
    <t xml:space="preserve">The Black Bull </t>
  </si>
  <si>
    <t>Pinocchio</t>
  </si>
  <si>
    <r>
      <t>The Legend of Blackbeard</t>
    </r>
    <r>
      <rPr>
        <b/>
        <sz val="11"/>
        <color indexed="10"/>
        <rFont val="Calibri"/>
        <family val="2"/>
      </rPr>
      <t xml:space="preserve"> </t>
    </r>
  </si>
  <si>
    <t xml:space="preserve">The Wind in the Willows </t>
  </si>
  <si>
    <t xml:space="preserve">The Railway Children </t>
  </si>
  <si>
    <r>
      <t>The Jungle Book</t>
    </r>
    <r>
      <rPr>
        <b/>
        <sz val="11"/>
        <color indexed="10"/>
        <rFont val="Calibri"/>
        <family val="2"/>
      </rPr>
      <t xml:space="preserve"> </t>
    </r>
  </si>
  <si>
    <t>Black Beauty</t>
  </si>
  <si>
    <r>
      <t>Anne of Green Gables</t>
    </r>
    <r>
      <rPr>
        <b/>
        <sz val="11"/>
        <color indexed="10"/>
        <rFont val="Calibri"/>
        <family val="2"/>
      </rPr>
      <t xml:space="preserve"> </t>
    </r>
  </si>
  <si>
    <t xml:space="preserve">The Three Musketeers  </t>
  </si>
  <si>
    <t xml:space="preserve">The Secret Garden </t>
  </si>
  <si>
    <t>Wuthering Heights</t>
  </si>
  <si>
    <t xml:space="preserve">Jane Eyre </t>
  </si>
  <si>
    <t xml:space="preserve">The 39 Steps </t>
  </si>
  <si>
    <t>Frankenstein</t>
  </si>
  <si>
    <t>Little Women</t>
  </si>
  <si>
    <t>Powered by Collins Connect, 3 year subscription</t>
  </si>
  <si>
    <t xml:space="preserve">Joe's Dog </t>
  </si>
  <si>
    <t>Roman Life in Britain</t>
  </si>
  <si>
    <t xml:space="preserve">Great Architects </t>
  </si>
  <si>
    <t xml:space="preserve">Mega Plants </t>
  </si>
  <si>
    <t xml:space="preserve">Super Boats </t>
  </si>
  <si>
    <t xml:space="preserve">Leisure and Entertainment since 1900 </t>
  </si>
  <si>
    <t xml:space="preserve">Caribbean Carnival </t>
  </si>
  <si>
    <t xml:space="preserve">Food Chains </t>
  </si>
  <si>
    <r>
      <t>The Water Cycle</t>
    </r>
    <r>
      <rPr>
        <b/>
        <sz val="11"/>
        <color indexed="10"/>
        <rFont val="Calibri"/>
        <family val="2"/>
      </rPr>
      <t xml:space="preserve"> </t>
    </r>
  </si>
  <si>
    <t>Early Kings of England</t>
  </si>
  <si>
    <t>Let's Build a Rocket</t>
  </si>
  <si>
    <t>LA</t>
  </si>
  <si>
    <t>Big Cat Order Form</t>
  </si>
  <si>
    <t>Collins Big Cat Handbooks</t>
  </si>
  <si>
    <t>KS1 Readers</t>
  </si>
  <si>
    <t>KS2 Readers</t>
  </si>
  <si>
    <t>Clementine's Smile (Poetry)</t>
  </si>
  <si>
    <t>Homes Sweet Homes (Poetry)</t>
  </si>
  <si>
    <t>Mighty Mountains, Swirling Seas (Poetry)</t>
  </si>
  <si>
    <r>
      <t>We See A Cloud</t>
    </r>
    <r>
      <rPr>
        <sz val="11"/>
        <color indexed="40"/>
        <rFont val="Calibri"/>
        <family val="2"/>
      </rPr>
      <t xml:space="preserve"> (Poetry)</t>
    </r>
  </si>
  <si>
    <r>
      <t>Pink - Yellow Handbook</t>
    </r>
    <r>
      <rPr>
        <b/>
        <sz val="11"/>
        <color indexed="10"/>
        <rFont val="Calibri"/>
        <family val="2"/>
      </rPr>
      <t xml:space="preserve"> </t>
    </r>
  </si>
  <si>
    <t xml:space="preserve">Copper - Topaz Handbook </t>
  </si>
  <si>
    <t>Carry Me</t>
  </si>
  <si>
    <t>Collins Big Cat Talking Books</t>
  </si>
  <si>
    <t>CD-audio</t>
  </si>
  <si>
    <t>Teacher Handbooks</t>
  </si>
  <si>
    <t>Colour Bears</t>
  </si>
  <si>
    <t>Shapes on the Seashore</t>
  </si>
  <si>
    <t xml:space="preserve">The Comedy of Errors </t>
  </si>
  <si>
    <r>
      <t>Super Stars</t>
    </r>
    <r>
      <rPr>
        <b/>
        <sz val="11"/>
        <color indexed="10"/>
        <rFont val="Calibri"/>
        <family val="2"/>
      </rPr>
      <t xml:space="preserve"> </t>
    </r>
  </si>
  <si>
    <r>
      <t>Changing Land</t>
    </r>
    <r>
      <rPr>
        <b/>
        <sz val="11"/>
        <color indexed="10"/>
        <rFont val="Calibri"/>
        <family val="2"/>
      </rPr>
      <t xml:space="preserve"> </t>
    </r>
  </si>
  <si>
    <t xml:space="preserve">Boudica </t>
  </si>
  <si>
    <r>
      <t>Mapping Australia</t>
    </r>
    <r>
      <rPr>
        <b/>
        <sz val="11"/>
        <color indexed="10"/>
        <rFont val="Calibri"/>
        <family val="2"/>
      </rPr>
      <t xml:space="preserve"> </t>
    </r>
  </si>
  <si>
    <t xml:space="preserve">Henry V </t>
  </si>
  <si>
    <t>The Merchant of Venice</t>
  </si>
  <si>
    <t>How to Build a House</t>
  </si>
  <si>
    <t xml:space="preserve">The Railway Revolution </t>
  </si>
  <si>
    <r>
      <t>The Arabian Desert</t>
    </r>
    <r>
      <rPr>
        <b/>
        <sz val="11"/>
        <color indexed="10"/>
        <rFont val="Calibri"/>
        <family val="2"/>
      </rPr>
      <t xml:space="preserve"> </t>
    </r>
  </si>
  <si>
    <r>
      <t>Much Ado About Nothing</t>
    </r>
    <r>
      <rPr>
        <b/>
        <sz val="11"/>
        <color indexed="10"/>
        <rFont val="Calibri"/>
        <family val="2"/>
      </rPr>
      <t xml:space="preserve"> </t>
    </r>
  </si>
  <si>
    <r>
      <t>The Winter's Tale</t>
    </r>
    <r>
      <rPr>
        <b/>
        <sz val="11"/>
        <color indexed="10"/>
        <rFont val="Calibri"/>
        <family val="2"/>
      </rPr>
      <t xml:space="preserve"> </t>
    </r>
  </si>
  <si>
    <r>
      <t>The Fall of Julius Ceasar</t>
    </r>
    <r>
      <rPr>
        <b/>
        <sz val="11"/>
        <color indexed="10"/>
        <rFont val="Calibri"/>
        <family val="2"/>
      </rPr>
      <t xml:space="preserve"> </t>
    </r>
  </si>
  <si>
    <t xml:space="preserve">Light </t>
  </si>
  <si>
    <t>Technology in the Battle of Britain</t>
  </si>
  <si>
    <r>
      <t>Creatures from the Past</t>
    </r>
    <r>
      <rPr>
        <b/>
        <sz val="11"/>
        <color indexed="10"/>
        <rFont val="Calibri"/>
        <family val="2"/>
      </rPr>
      <t xml:space="preserve"> </t>
    </r>
  </si>
  <si>
    <r>
      <t>Hamlet</t>
    </r>
    <r>
      <rPr>
        <b/>
        <sz val="11"/>
        <color indexed="10"/>
        <rFont val="Calibri"/>
        <family val="2"/>
      </rPr>
      <t xml:space="preserve"> </t>
    </r>
  </si>
  <si>
    <t xml:space="preserve">King Lear </t>
  </si>
  <si>
    <r>
      <t>Richard III</t>
    </r>
    <r>
      <rPr>
        <b/>
        <sz val="11"/>
        <color indexed="10"/>
        <rFont val="Calibri"/>
        <family val="2"/>
      </rPr>
      <t xml:space="preserve"> </t>
    </r>
  </si>
  <si>
    <t xml:space="preserve">Othello </t>
  </si>
  <si>
    <t>Beauty and the Beast</t>
  </si>
  <si>
    <t xml:space="preserve">The Ogre </t>
  </si>
  <si>
    <t xml:space="preserve">The Twelve Dancing Princesses  </t>
  </si>
  <si>
    <t xml:space="preserve">The Rat Catcher of Hamelin  </t>
  </si>
  <si>
    <t xml:space="preserve">The Dragon's Bride and other Dragon Stories </t>
  </si>
  <si>
    <t xml:space="preserve">The King Who Thought He Was Clever: A Folk Tale from Russia  </t>
  </si>
  <si>
    <r>
      <t>The Talking Bird</t>
    </r>
    <r>
      <rPr>
        <b/>
        <sz val="11"/>
        <color indexed="10"/>
        <rFont val="Calibri"/>
        <family val="2"/>
      </rPr>
      <t xml:space="preserve"> </t>
    </r>
  </si>
  <si>
    <t xml:space="preserve">The Journey of Odysseus  </t>
  </si>
  <si>
    <r>
      <t xml:space="preserve">The Stubborn Prince </t>
    </r>
    <r>
      <rPr>
        <b/>
        <sz val="11"/>
        <color indexed="10"/>
        <rFont val="Calibri"/>
        <family val="2"/>
      </rPr>
      <t xml:space="preserve"> </t>
    </r>
  </si>
  <si>
    <t xml:space="preserve">Two Animal Tales from Africa  </t>
  </si>
  <si>
    <r>
      <t xml:space="preserve">Pandora's Box </t>
    </r>
    <r>
      <rPr>
        <b/>
        <sz val="11"/>
        <color indexed="10"/>
        <rFont val="Calibri"/>
        <family val="2"/>
      </rPr>
      <t xml:space="preserve"> </t>
    </r>
  </si>
  <si>
    <t>Coral Reefs</t>
  </si>
  <si>
    <t xml:space="preserve">The Emperor's New Clothes </t>
  </si>
  <si>
    <t xml:space="preserve">Snow White and Rose Red </t>
  </si>
  <si>
    <t xml:space="preserve">Sam the Big Bad Cat </t>
  </si>
  <si>
    <r>
      <t>Baby Dragon and the Animal Olympics</t>
    </r>
    <r>
      <rPr>
        <b/>
        <sz val="11"/>
        <color indexed="17"/>
        <rFont val="Calibri"/>
        <family val="2"/>
      </rPr>
      <t xml:space="preserve"> </t>
    </r>
  </si>
  <si>
    <t xml:space="preserve">Elephant's Ears </t>
  </si>
  <si>
    <t xml:space="preserve">Bob's Secret Hideaway </t>
  </si>
  <si>
    <t xml:space="preserve">Discover Mars! </t>
  </si>
  <si>
    <t xml:space="preserve">Knock! Knock!  </t>
  </si>
  <si>
    <t>Fishy Friend</t>
  </si>
  <si>
    <t>Recycling Plastic</t>
  </si>
  <si>
    <r>
      <t>I've Just Had a Bright Idea!</t>
    </r>
    <r>
      <rPr>
        <b/>
        <sz val="11"/>
        <rFont val="Calibri"/>
        <family val="2"/>
      </rPr>
      <t xml:space="preserve"> </t>
    </r>
  </si>
  <si>
    <t>Making Books with Nick Butterworth</t>
  </si>
  <si>
    <t xml:space="preserve">The Journey of Humpback Whales </t>
  </si>
  <si>
    <t>The Digestive System</t>
  </si>
  <si>
    <t xml:space="preserve">China's Terracota Army </t>
  </si>
  <si>
    <t>The Sneezles</t>
  </si>
  <si>
    <r>
      <t>A Christmas Carol</t>
    </r>
    <r>
      <rPr>
        <b/>
        <sz val="11"/>
        <rFont val="Calibri"/>
        <family val="2"/>
      </rPr>
      <t xml:space="preserve"> </t>
    </r>
  </si>
  <si>
    <t>Is There Anyone Out There?</t>
  </si>
  <si>
    <r>
      <t>Your Senses</t>
    </r>
    <r>
      <rPr>
        <b/>
        <sz val="11"/>
        <rFont val="Calibri"/>
        <family val="2"/>
      </rPr>
      <t xml:space="preserve"> </t>
    </r>
  </si>
  <si>
    <t>Fabulous Creatures - Are They Real?</t>
  </si>
  <si>
    <t>The Monster Joke Book</t>
  </si>
  <si>
    <t xml:space="preserve">Star-gazing (Poetry) </t>
  </si>
  <si>
    <t xml:space="preserve">The Honey-Guide Bird: Two Traditional Tales from Africa </t>
  </si>
  <si>
    <t>The Story of Nian: a Folk Tale from China</t>
  </si>
  <si>
    <t>Puss in Boots</t>
  </si>
  <si>
    <t xml:space="preserve">The Fisherman and his Wife </t>
  </si>
  <si>
    <t xml:space="preserve">Dick Whittington </t>
  </si>
  <si>
    <t xml:space="preserve">True Life Survival </t>
  </si>
  <si>
    <t xml:space="preserve">Life and Death in an Iron Age Hill Fort </t>
  </si>
  <si>
    <t xml:space="preserve">The Stone Age  </t>
  </si>
  <si>
    <t>Tiger Dead! Tiger Dead! Stories from the Caribbean</t>
  </si>
  <si>
    <t>The battle of Kupe and Te Wheke: A Mauri Tale</t>
  </si>
  <si>
    <t xml:space="preserve">The White Mouse: A Folk Tale from The Panchatantra </t>
  </si>
  <si>
    <t>How the Birds Got Their Colours: Tales from the Australian Dreamtime</t>
  </si>
  <si>
    <t xml:space="preserve">Harriet Tubman and the Underground Railroad </t>
  </si>
  <si>
    <r>
      <t>Underwater Treasure</t>
    </r>
    <r>
      <rPr>
        <b/>
        <sz val="11"/>
        <color indexed="10"/>
        <rFont val="Calibri"/>
        <family val="2"/>
      </rPr>
      <t xml:space="preserve"> </t>
    </r>
  </si>
  <si>
    <t>Plants, Pollen and Pollinators</t>
  </si>
  <si>
    <t>Stowaway!</t>
  </si>
  <si>
    <t xml:space="preserve">Jaws and Claws and Things with Wings (Poetry) </t>
  </si>
  <si>
    <t xml:space="preserve">The Firebird: A Russian Folk Tale </t>
  </si>
  <si>
    <r>
      <t>Aladdin and the Genies</t>
    </r>
    <r>
      <rPr>
        <b/>
        <sz val="11"/>
        <color indexed="10"/>
        <rFont val="Calibri"/>
        <family val="2"/>
      </rPr>
      <t xml:space="preserve"> </t>
    </r>
  </si>
  <si>
    <t xml:space="preserve">How to be a Roman </t>
  </si>
  <si>
    <t xml:space="preserve">Four-Desert Challenge </t>
  </si>
  <si>
    <r>
      <t>The Celts</t>
    </r>
    <r>
      <rPr>
        <b/>
        <sz val="11"/>
        <color indexed="10"/>
        <rFont val="Calibri"/>
        <family val="2"/>
      </rPr>
      <t xml:space="preserve"> </t>
    </r>
  </si>
  <si>
    <r>
      <t>Greatest Ashes Moments</t>
    </r>
    <r>
      <rPr>
        <b/>
        <sz val="11"/>
        <color indexed="10"/>
        <rFont val="Calibri"/>
        <family val="2"/>
      </rPr>
      <t xml:space="preserve"> </t>
    </r>
  </si>
  <si>
    <t xml:space="preserve">The Tinderbox </t>
  </si>
  <si>
    <r>
      <t>Full Moon Night in Silk Cotton Tree Village: A Collection of Caribbean Folk Tales</t>
    </r>
    <r>
      <rPr>
        <b/>
        <sz val="11"/>
        <color indexed="10"/>
        <rFont val="Calibri"/>
        <family val="2"/>
      </rPr>
      <t xml:space="preserve"> </t>
    </r>
  </si>
  <si>
    <t>Olaudah Equiano: From Slavery to Freedom</t>
  </si>
  <si>
    <t>Your Brain</t>
  </si>
  <si>
    <r>
      <t>Sister Queens: The Lives and Reigns of Mary and Elizabeth</t>
    </r>
    <r>
      <rPr>
        <b/>
        <sz val="11"/>
        <color indexed="10"/>
        <rFont val="Calibri"/>
        <family val="2"/>
      </rPr>
      <t xml:space="preserve"> </t>
    </r>
  </si>
  <si>
    <t xml:space="preserve">As You Like It </t>
  </si>
  <si>
    <t>Michael Rosen: All About Me</t>
  </si>
  <si>
    <t>Frederick Douglass: A Slave Biography</t>
  </si>
  <si>
    <t>The World’s First Women Doctors: Elizabeth Blackwell and Elizabeth Garrett Anderson</t>
  </si>
  <si>
    <t>Time-Traveller's Guide to the Bronze Age</t>
  </si>
  <si>
    <t>Fearless Flyn and Other Tales</t>
  </si>
  <si>
    <t>Selim-Hassan the Seventh and The Wall</t>
  </si>
  <si>
    <t xml:space="preserve">I Have a Dream </t>
  </si>
  <si>
    <t>Hard Times: Growing Up in the Victorian Age</t>
  </si>
  <si>
    <t>The Story of Football</t>
  </si>
  <si>
    <t>The Story of the Electric Guitar</t>
  </si>
  <si>
    <t>Beneath the Waves: Two Ghost Stories</t>
  </si>
  <si>
    <t xml:space="preserve">What If We Run Out of Oil </t>
  </si>
  <si>
    <t xml:space="preserve">The Tour de France </t>
  </si>
  <si>
    <t xml:space="preserve">Charles Darwin and Alfred Russel Wallace </t>
  </si>
  <si>
    <t xml:space="preserve">Charlotte Bronte </t>
  </si>
  <si>
    <t xml:space="preserve">The Battle of Passchendaele </t>
  </si>
  <si>
    <t>World's Deadliest Creatures</t>
  </si>
  <si>
    <r>
      <t>The Story of Skateboarding</t>
    </r>
    <r>
      <rPr>
        <b/>
        <sz val="11"/>
        <color indexed="36"/>
        <rFont val="Calibri"/>
        <family val="2"/>
      </rPr>
      <t xml:space="preserve"> </t>
    </r>
  </si>
  <si>
    <r>
      <t>Search and Rescue dogs</t>
    </r>
    <r>
      <rPr>
        <b/>
        <sz val="11"/>
        <color indexed="36"/>
        <rFont val="Calibri"/>
        <family val="2"/>
      </rPr>
      <t xml:space="preserve"> </t>
    </r>
  </si>
  <si>
    <t>Incredible Ironman</t>
  </si>
  <si>
    <t xml:space="preserve">World War II: Secret Agent </t>
  </si>
  <si>
    <r>
      <t>Formula 1</t>
    </r>
    <r>
      <rPr>
        <b/>
        <sz val="11"/>
        <color indexed="36"/>
        <rFont val="Calibri"/>
        <family val="2"/>
      </rPr>
      <t xml:space="preserve"> </t>
    </r>
  </si>
  <si>
    <t xml:space="preserve">Elephant Rescue </t>
  </si>
  <si>
    <r>
      <t xml:space="preserve">Andrew Watson </t>
    </r>
    <r>
      <rPr>
        <b/>
        <sz val="11"/>
        <color indexed="36"/>
        <rFont val="Calibri"/>
        <family val="2"/>
      </rPr>
      <t xml:space="preserve"> </t>
    </r>
  </si>
  <si>
    <t>Watching Whales</t>
  </si>
  <si>
    <t>Little Bear: A folktale from Greenland</t>
  </si>
  <si>
    <t>Blackbeard and the Monster of the Deep</t>
  </si>
  <si>
    <t xml:space="preserve">Snow Leopards </t>
  </si>
  <si>
    <t>The First World War</t>
  </si>
  <si>
    <t>Pin and Tuck It!</t>
  </si>
  <si>
    <t>Cat and Dog in a Mess</t>
  </si>
  <si>
    <t>Ant and Snail</t>
  </si>
  <si>
    <t>Run, Jump, Hop</t>
  </si>
  <si>
    <t>Thick and Thin</t>
  </si>
  <si>
    <t>The Sun and The Moon</t>
  </si>
  <si>
    <t>Sheep to Jumper</t>
  </si>
  <si>
    <t>Mole and the New Hole</t>
  </si>
  <si>
    <t>Phonics Pink - Red</t>
  </si>
  <si>
    <t>Total (excl. VAT)</t>
  </si>
  <si>
    <t>NET TOTAL excl. VAT</t>
  </si>
  <si>
    <t>NET TOTAL incl. VAT</t>
  </si>
  <si>
    <t>#START</t>
  </si>
  <si>
    <t>ProductFormatID</t>
  </si>
  <si>
    <t>ProductLicenceTypeID</t>
  </si>
  <si>
    <t>0</t>
  </si>
  <si>
    <t>2</t>
  </si>
  <si>
    <t>#END</t>
  </si>
  <si>
    <t xml:space="preserve">Phonics for Letters and Sounds Teacher Handbook Lilac to Yellow </t>
  </si>
  <si>
    <t xml:space="preserve">Phonics for Letters and Sounds Teacher Handbook Blue to Turquoise </t>
  </si>
  <si>
    <t xml:space="preserve">The Best Vest Quest </t>
  </si>
  <si>
    <t>Big Cat Phonics Practice</t>
  </si>
  <si>
    <t xml:space="preserve">Paddington: A Day Out </t>
  </si>
  <si>
    <t xml:space="preserve">Paddington: My Family and Friends </t>
  </si>
  <si>
    <t xml:space="preserve">Paddington: Time for Tea </t>
  </si>
  <si>
    <t xml:space="preserve">Paddington: The Missing Sandwich </t>
  </si>
  <si>
    <t xml:space="preserve">Come Home, Paddington </t>
  </si>
  <si>
    <t xml:space="preserve">Paddington: My Favourite Weather </t>
  </si>
  <si>
    <t xml:space="preserve">Paddington: Let's Go Shopping </t>
  </si>
  <si>
    <t>How to Make a Scarecrow</t>
  </si>
  <si>
    <t>Paddington Wants a Job</t>
  </si>
  <si>
    <t>Pink A/Purple</t>
  </si>
  <si>
    <t>Pink A/White</t>
  </si>
  <si>
    <t>Pink B/Purple</t>
  </si>
  <si>
    <t>Pink B/White</t>
  </si>
  <si>
    <t>Red A/Purple</t>
  </si>
  <si>
    <t>Red A/White</t>
  </si>
  <si>
    <t>Red B/Purple</t>
  </si>
  <si>
    <t>Red B/White</t>
  </si>
  <si>
    <t>Yellow/Purple</t>
  </si>
  <si>
    <t>Yellow/White</t>
  </si>
  <si>
    <t>Blue/Purple</t>
  </si>
  <si>
    <t>Blue/White</t>
  </si>
  <si>
    <t>Reception Readers</t>
  </si>
  <si>
    <t>5</t>
  </si>
  <si>
    <t>Hansel and Gretel</t>
  </si>
  <si>
    <t>Blue - Turquoise Handbook</t>
  </si>
  <si>
    <t>Purple - Lime Handbook</t>
  </si>
  <si>
    <t>Ruby - Sapphire Handbook</t>
  </si>
  <si>
    <t>Diamond - Pearl Handbook</t>
  </si>
  <si>
    <t>Whole-Class Reading Handbooks (Digital Download - can only be ordered at www.collins.co.uk)</t>
  </si>
  <si>
    <t>Pink to Yellow</t>
  </si>
  <si>
    <t xml:space="preserve">Digital Download </t>
  </si>
  <si>
    <t>Blue to Turquoise</t>
  </si>
  <si>
    <t>Purple to Lime</t>
  </si>
  <si>
    <t>Copper to Topaz</t>
  </si>
  <si>
    <t>Ruby to Sapphire</t>
  </si>
  <si>
    <t>Diamond to Pearl</t>
  </si>
  <si>
    <t xml:space="preserve">Dr Seuss - Mr Brown Can Moo! Can You? </t>
  </si>
  <si>
    <t xml:space="preserve">Dr Seuss - Marvin K Mooney Will You Please Go! </t>
  </si>
  <si>
    <t xml:space="preserve">Dr Seuss - There's a Wocket in my Pocket </t>
  </si>
  <si>
    <t xml:space="preserve">Dr Seuss - I Can Read With My Eyes Shut </t>
  </si>
  <si>
    <t xml:space="preserve">Paddington Goes for Gold </t>
  </si>
  <si>
    <t xml:space="preserve">Paddington Goes to Hospital </t>
  </si>
  <si>
    <t xml:space="preserve">Paddington in the Garden </t>
  </si>
  <si>
    <t xml:space="preserve">Paddington and the Grand Tour </t>
  </si>
  <si>
    <t xml:space="preserve">Tsunamis </t>
  </si>
  <si>
    <t xml:space="preserve">You Are Here; Maps and Why We Use Them </t>
  </si>
  <si>
    <t xml:space="preserve">On the Track </t>
  </si>
  <si>
    <t xml:space="preserve">The Making of Mozart </t>
  </si>
  <si>
    <t xml:space="preserve">A Finders’ Guide to Rocks, Fossils and Soils </t>
  </si>
  <si>
    <t xml:space="preserve">Women in the Skies </t>
  </si>
  <si>
    <t xml:space="preserve">Wind Power </t>
  </si>
  <si>
    <t xml:space="preserve">Living in an Earthquake Zone </t>
  </si>
  <si>
    <t xml:space="preserve">The Life Cycle of a Polar Bear </t>
  </si>
  <si>
    <t xml:space="preserve">Welcome to My City  </t>
  </si>
  <si>
    <t xml:space="preserve">Vikings in Britain  </t>
  </si>
  <si>
    <t xml:space="preserve">What's Up with Time  </t>
  </si>
  <si>
    <t xml:space="preserve">Wonderful Wilderness </t>
  </si>
  <si>
    <t xml:space="preserve">A Year in Barrowswold Forest </t>
  </si>
  <si>
    <t xml:space="preserve">Everest Ice Climbers </t>
  </si>
  <si>
    <t xml:space="preserve">Top Ten Great Britons </t>
  </si>
  <si>
    <t xml:space="preserve">The Incredible Life of Sir David Attenborough </t>
  </si>
  <si>
    <t xml:space="preserve">The Life Cycle of the Orca </t>
  </si>
  <si>
    <t xml:space="preserve">War School for Dogs </t>
  </si>
  <si>
    <t xml:space="preserve">Ancient Greeks: Why They Matter to Us </t>
  </si>
  <si>
    <t xml:space="preserve">Mary Anning: Fossil Hunter </t>
  </si>
  <si>
    <t xml:space="preserve">The Story of the Suffragettes </t>
  </si>
  <si>
    <t xml:space="preserve">The Golden Age of Baghdad </t>
  </si>
  <si>
    <t xml:space="preserve">The Story of the Wolf </t>
  </si>
  <si>
    <t xml:space="preserve">Linnaeus Organising Nature </t>
  </si>
  <si>
    <t xml:space="preserve">The Life and Times of William Shakespeare </t>
  </si>
  <si>
    <t xml:space="preserve">Crime &amp; Punishment through the Ages </t>
  </si>
  <si>
    <t xml:space="preserve">Himalayas: Bottom to Top </t>
  </si>
  <si>
    <t>ORDER ONLINE AT COLLINS.CO.UK</t>
  </si>
  <si>
    <t xml:space="preserve">Melrose and Croc Friends For Life </t>
  </si>
  <si>
    <t xml:space="preserve">Melrose and Croc Find a Smile </t>
  </si>
  <si>
    <t xml:space="preserve">Melrose and Croc Go To Town </t>
  </si>
  <si>
    <t xml:space="preserve">Melrose and Croc Beside the Sea </t>
  </si>
  <si>
    <t xml:space="preserve">One Night in the Zoo (Judith Kerr) </t>
  </si>
  <si>
    <t xml:space="preserve">The Great Granny Gang (Judith Kerr) </t>
  </si>
  <si>
    <t>Collins Big Cat Children's Classics (marked in purple within the separate bands)</t>
  </si>
  <si>
    <t xml:space="preserve">Tara Binns: High Flying Pilot </t>
  </si>
  <si>
    <t>Tara Binns: Double-Quick Doctor</t>
  </si>
  <si>
    <t xml:space="preserve">Tara Binns: Big Idea Engineer </t>
  </si>
  <si>
    <t>What Happened to the Dinosaurs</t>
  </si>
  <si>
    <t>Big Cat Progress</t>
  </si>
  <si>
    <t xml:space="preserve">Map Scraps </t>
  </si>
  <si>
    <t xml:space="preserve">A Year in Japan </t>
  </si>
  <si>
    <t xml:space="preserve">Blackcurrant Jam </t>
  </si>
  <si>
    <t xml:space="preserve">Wild Homes </t>
  </si>
  <si>
    <t xml:space="preserve">The Grasshopper and the Ants </t>
  </si>
  <si>
    <t xml:space="preserve">Tara Binns: Bright Spark Scientist </t>
  </si>
  <si>
    <t xml:space="preserve">Tara Binns: Trail-Blazing Astronaut </t>
  </si>
  <si>
    <t xml:space="preserve">Tara Binns: Ground-Breaking Fossil Hunter </t>
  </si>
  <si>
    <t>Tara Binns Readers (KS2) (marked in orange within the separate bands)</t>
  </si>
  <si>
    <t xml:space="preserve">Jack in Goal </t>
  </si>
  <si>
    <t>Dani Binns Readers (KS1) - publishing May 2020 (marked in orange within the separate bands)</t>
  </si>
  <si>
    <t>Assessment</t>
  </si>
  <si>
    <t>Phonics Resources - can also be found on the Big Cat Phonics order form</t>
  </si>
  <si>
    <t>The See-saw</t>
  </si>
  <si>
    <t>Splash!</t>
  </si>
  <si>
    <t>We Like Fruit!</t>
  </si>
  <si>
    <t>Collins Big Cat Sets</t>
  </si>
  <si>
    <t xml:space="preserve">Lilac Set (22 readers) </t>
  </si>
  <si>
    <t xml:space="preserve">Pink A Set (23 readers) </t>
  </si>
  <si>
    <t xml:space="preserve">Red A Set (24 readers) </t>
  </si>
  <si>
    <t xml:space="preserve">Yellow Set (30 readers) </t>
  </si>
  <si>
    <t xml:space="preserve">Blue Set (34 readers) </t>
  </si>
  <si>
    <t>Turquoise Set (22 readers)</t>
  </si>
  <si>
    <t>In the Rue Bel Tesoro (Playscript)</t>
  </si>
  <si>
    <t>Sophie's Rules (Playscript)</t>
  </si>
  <si>
    <t xml:space="preserve">Frog and Toad: Tomorrow </t>
  </si>
  <si>
    <t xml:space="preserve">Frog and Toad: The Kite </t>
  </si>
  <si>
    <t xml:space="preserve">Frog and Toad: Alone </t>
  </si>
  <si>
    <t xml:space="preserve">Frog and Toad: The Surprise </t>
  </si>
  <si>
    <t>Big Cat Phonics Progress</t>
  </si>
  <si>
    <t xml:space="preserve">Dad Nips! </t>
  </si>
  <si>
    <t>Bats and Rat</t>
  </si>
  <si>
    <t>Animals at Risk</t>
  </si>
  <si>
    <t xml:space="preserve">White Plus - Band 10+ </t>
  </si>
  <si>
    <t xml:space="preserve">There's an Alien in my Spaghetti </t>
  </si>
  <si>
    <t xml:space="preserve">The Great Pebble Puzzle </t>
  </si>
  <si>
    <t xml:space="preserve">Big Bad Wolfsville </t>
  </si>
  <si>
    <t xml:space="preserve">The Wrong Door </t>
  </si>
  <si>
    <t xml:space="preserve">Another Way Out </t>
  </si>
  <si>
    <t xml:space="preserve">Saving the Ice Bear </t>
  </si>
  <si>
    <t xml:space="preserve">The Girl in the Window </t>
  </si>
  <si>
    <t xml:space="preserve">Toga in a Tangle </t>
  </si>
  <si>
    <t xml:space="preserve">Lime Plus - Band 11+ </t>
  </si>
  <si>
    <t>Pearl - Band 18</t>
  </si>
  <si>
    <t>Assess Fluency in Reading - required books (49 books)</t>
  </si>
  <si>
    <t>Yellow - Band 3 (Phonics for Letters &amp; Sounds)</t>
  </si>
  <si>
    <t xml:space="preserve">Tickets! </t>
  </si>
  <si>
    <t>Blue - Band 4 (Phonics for Letters &amp; Sounds)</t>
  </si>
  <si>
    <t>A Trail in the Woods</t>
  </si>
  <si>
    <t xml:space="preserve">Zebra's Tent </t>
  </si>
  <si>
    <t>Green - Band 5 (Phonics for Letters &amp; Sounds)</t>
  </si>
  <si>
    <r>
      <t xml:space="preserve">Around the World in 72 Days </t>
    </r>
    <r>
      <rPr>
        <b/>
        <sz val="11"/>
        <rFont val="Calibri"/>
        <family val="2"/>
        <scheme val="minor"/>
      </rPr>
      <t>(Phonics for Letters &amp; Sounds)</t>
    </r>
  </si>
  <si>
    <r>
      <t xml:space="preserve">The Loch Ness Mystery </t>
    </r>
    <r>
      <rPr>
        <b/>
        <sz val="11"/>
        <rFont val="Calibri"/>
        <family val="2"/>
        <scheme val="minor"/>
      </rPr>
      <t>(Phonics for Letters &amp; Sounds)</t>
    </r>
  </si>
  <si>
    <r>
      <t xml:space="preserve">The Dragon King's Daughter </t>
    </r>
    <r>
      <rPr>
        <b/>
        <sz val="11"/>
        <rFont val="Calibri"/>
        <family val="2"/>
        <scheme val="minor"/>
      </rPr>
      <t>(Phonics for Letters &amp; Sounds)</t>
    </r>
  </si>
  <si>
    <r>
      <t xml:space="preserve">The Knight Who Could Knit </t>
    </r>
    <r>
      <rPr>
        <b/>
        <sz val="11"/>
        <rFont val="Calibri"/>
        <family val="2"/>
        <scheme val="minor"/>
      </rPr>
      <t>(Phonics for Letters &amp; Sounds)</t>
    </r>
  </si>
  <si>
    <r>
      <t xml:space="preserve">Elephant Rescue </t>
    </r>
    <r>
      <rPr>
        <b/>
        <sz val="11"/>
        <rFont val="Calibri"/>
        <family val="2"/>
        <scheme val="minor"/>
      </rPr>
      <t>(Progress)</t>
    </r>
  </si>
  <si>
    <r>
      <t xml:space="preserve">The Pier </t>
    </r>
    <r>
      <rPr>
        <b/>
        <sz val="11"/>
        <rFont val="Calibri"/>
        <family val="2"/>
        <scheme val="minor"/>
      </rPr>
      <t>(Progress)</t>
    </r>
  </si>
  <si>
    <r>
      <t xml:space="preserve">Beowulf </t>
    </r>
    <r>
      <rPr>
        <b/>
        <sz val="11"/>
        <rFont val="Calibri"/>
        <family val="2"/>
        <scheme val="minor"/>
      </rPr>
      <t>(Progress)</t>
    </r>
  </si>
  <si>
    <r>
      <t xml:space="preserve">Little Bear: A folktale from Greenland </t>
    </r>
    <r>
      <rPr>
        <b/>
        <sz val="11"/>
        <rFont val="Calibri"/>
        <family val="2"/>
        <scheme val="minor"/>
      </rPr>
      <t>(Progress)</t>
    </r>
  </si>
  <si>
    <r>
      <t xml:space="preserve">Blackbeard and the Monster of the Deep </t>
    </r>
    <r>
      <rPr>
        <b/>
        <sz val="11"/>
        <rFont val="Calibri"/>
        <family val="2"/>
        <scheme val="minor"/>
      </rPr>
      <t>(Progress)</t>
    </r>
  </si>
  <si>
    <r>
      <t xml:space="preserve">Snow Leopards </t>
    </r>
    <r>
      <rPr>
        <b/>
        <sz val="11"/>
        <rFont val="Calibri"/>
        <family val="2"/>
        <scheme val="minor"/>
      </rPr>
      <t>(Progress)</t>
    </r>
  </si>
  <si>
    <t>Assessment #</t>
  </si>
  <si>
    <t>n/a</t>
  </si>
  <si>
    <t>1</t>
  </si>
  <si>
    <t>3</t>
  </si>
  <si>
    <t>Big Cat Order Form - Assess Fluency required books</t>
  </si>
  <si>
    <t>Book sub total</t>
  </si>
  <si>
    <t>Collins Connect - Big Cat eBooks (2015)</t>
  </si>
  <si>
    <t xml:space="preserve">Dog Rocks! </t>
  </si>
  <si>
    <t xml:space="preserve">Let's Dive </t>
  </si>
  <si>
    <t xml:space="preserve">Pink B Set (24 readers) </t>
  </si>
  <si>
    <t xml:space="preserve">Tara Binns: Vigilant Vet </t>
  </si>
  <si>
    <t xml:space="preserve">Tara Binns: Intrepid Inventor </t>
  </si>
  <si>
    <t xml:space="preserve">Tara Binns: Daring Diver </t>
  </si>
  <si>
    <t>Big Cat Phonics for Letters and Sounds</t>
  </si>
  <si>
    <t>6</t>
  </si>
  <si>
    <r>
      <t>Our Headteacher is a Super Villain</t>
    </r>
    <r>
      <rPr>
        <b/>
        <sz val="11"/>
        <color indexed="10"/>
        <rFont val="Calibri"/>
        <family val="2"/>
      </rPr>
      <t xml:space="preserve"> </t>
    </r>
  </si>
  <si>
    <r>
      <t xml:space="preserve">Number Fun </t>
    </r>
    <r>
      <rPr>
        <b/>
        <sz val="11"/>
        <rFont val="Calibri"/>
        <family val="2"/>
        <scheme val="minor"/>
      </rPr>
      <t>(Set 1)</t>
    </r>
  </si>
  <si>
    <r>
      <t xml:space="preserve">I Spy Nursery Rhymes </t>
    </r>
    <r>
      <rPr>
        <b/>
        <sz val="11"/>
        <rFont val="Calibri"/>
        <family val="2"/>
        <scheme val="minor"/>
      </rPr>
      <t>(Set 1)</t>
    </r>
  </si>
  <si>
    <r>
      <t xml:space="preserve">I Spy Fairytales </t>
    </r>
    <r>
      <rPr>
        <b/>
        <sz val="11"/>
        <rFont val="Calibri"/>
        <family val="2"/>
        <scheme val="minor"/>
      </rPr>
      <t>(Set 1)</t>
    </r>
  </si>
  <si>
    <r>
      <t xml:space="preserve">Animal Fun </t>
    </r>
    <r>
      <rPr>
        <b/>
        <sz val="11"/>
        <rFont val="Calibri"/>
        <family val="2"/>
        <scheme val="minor"/>
      </rPr>
      <t>(Set 1)</t>
    </r>
  </si>
  <si>
    <r>
      <t xml:space="preserve">Sound Walk </t>
    </r>
    <r>
      <rPr>
        <b/>
        <sz val="11"/>
        <rFont val="Calibri"/>
        <family val="2"/>
        <scheme val="minor"/>
      </rPr>
      <t>(Set 1)</t>
    </r>
  </si>
  <si>
    <r>
      <t xml:space="preserve">My Day, Our World </t>
    </r>
    <r>
      <rPr>
        <b/>
        <sz val="11"/>
        <rFont val="Calibri"/>
        <family val="2"/>
        <scheme val="minor"/>
      </rPr>
      <t>(Set 1)</t>
    </r>
  </si>
  <si>
    <r>
      <t xml:space="preserve">Pat it </t>
    </r>
    <r>
      <rPr>
        <b/>
        <sz val="11"/>
        <rFont val="Calibri"/>
        <family val="2"/>
        <scheme val="minor"/>
      </rPr>
      <t>(Set 1)</t>
    </r>
  </si>
  <si>
    <r>
      <t xml:space="preserve">Map Man </t>
    </r>
    <r>
      <rPr>
        <b/>
        <sz val="11"/>
        <rFont val="Calibri"/>
        <family val="2"/>
        <scheme val="minor"/>
      </rPr>
      <t>(Set 1)</t>
    </r>
  </si>
  <si>
    <r>
      <t xml:space="preserve">Pip Pip Pip </t>
    </r>
    <r>
      <rPr>
        <b/>
        <sz val="11"/>
        <rFont val="Calibri"/>
        <family val="2"/>
        <scheme val="minor"/>
      </rPr>
      <t>(Set 1)</t>
    </r>
  </si>
  <si>
    <r>
      <t xml:space="preserve">Tip Tap </t>
    </r>
    <r>
      <rPr>
        <b/>
        <sz val="11"/>
        <rFont val="Calibri"/>
        <family val="2"/>
        <scheme val="minor"/>
      </rPr>
      <t>(Set 2)</t>
    </r>
  </si>
  <si>
    <r>
      <t xml:space="preserve">Sit Sit </t>
    </r>
    <r>
      <rPr>
        <b/>
        <sz val="11"/>
        <rFont val="Calibri"/>
        <family val="2"/>
        <scheme val="minor"/>
      </rPr>
      <t>(Set 2)</t>
    </r>
  </si>
  <si>
    <r>
      <t xml:space="preserve">Pit Pat </t>
    </r>
    <r>
      <rPr>
        <b/>
        <sz val="11"/>
        <rFont val="Calibri"/>
        <family val="2"/>
        <scheme val="minor"/>
      </rPr>
      <t>(Set 1)</t>
    </r>
  </si>
  <si>
    <r>
      <t xml:space="preserve">Tip it </t>
    </r>
    <r>
      <rPr>
        <b/>
        <sz val="11"/>
        <rFont val="Calibri"/>
        <family val="2"/>
        <scheme val="minor"/>
      </rPr>
      <t>(Set 1)</t>
    </r>
  </si>
  <si>
    <r>
      <t xml:space="preserve">Nat Did It </t>
    </r>
    <r>
      <rPr>
        <b/>
        <sz val="11"/>
        <rFont val="Calibri"/>
        <family val="2"/>
        <scheme val="minor"/>
      </rPr>
      <t>(Set 2)</t>
    </r>
  </si>
  <si>
    <r>
      <t xml:space="preserve">Sip it </t>
    </r>
    <r>
      <rPr>
        <b/>
        <sz val="11"/>
        <rFont val="Calibri"/>
        <family val="2"/>
        <scheme val="minor"/>
      </rPr>
      <t>(Set 1)</t>
    </r>
  </si>
  <si>
    <r>
      <t xml:space="preserve">Tap Tap </t>
    </r>
    <r>
      <rPr>
        <b/>
        <sz val="11"/>
        <rFont val="Calibri"/>
        <family val="2"/>
        <scheme val="minor"/>
      </rPr>
      <t>(Set 2)</t>
    </r>
  </si>
  <si>
    <r>
      <t xml:space="preserve">Pin It, Pat It </t>
    </r>
    <r>
      <rPr>
        <b/>
        <sz val="11"/>
        <rFont val="Calibri"/>
        <family val="2"/>
        <scheme val="minor"/>
      </rPr>
      <t>(Set 2)</t>
    </r>
  </si>
  <si>
    <r>
      <t xml:space="preserve">Tip Tap Pans </t>
    </r>
    <r>
      <rPr>
        <b/>
        <sz val="11"/>
        <rFont val="Calibri"/>
        <family val="2"/>
        <scheme val="minor"/>
      </rPr>
      <t>(Set 2)</t>
    </r>
  </si>
  <si>
    <r>
      <t xml:space="preserve">Nap Tap </t>
    </r>
    <r>
      <rPr>
        <b/>
        <sz val="11"/>
        <rFont val="Calibri"/>
        <family val="2"/>
        <scheme val="minor"/>
      </rPr>
      <t>(Set 3)</t>
    </r>
  </si>
  <si>
    <r>
      <t xml:space="preserve">Tap it, Tip it! </t>
    </r>
    <r>
      <rPr>
        <b/>
        <sz val="11"/>
        <rFont val="Calibri"/>
        <family val="2"/>
        <scheme val="minor"/>
      </rPr>
      <t>(Set 3)</t>
    </r>
  </si>
  <si>
    <r>
      <t xml:space="preserve">Sit In </t>
    </r>
    <r>
      <rPr>
        <b/>
        <sz val="11"/>
        <rFont val="Calibri"/>
        <family val="2"/>
        <scheme val="minor"/>
      </rPr>
      <t>(Set 3)</t>
    </r>
  </si>
  <si>
    <r>
      <t xml:space="preserve">Tap It Tad </t>
    </r>
    <r>
      <rPr>
        <b/>
        <sz val="11"/>
        <rFont val="Calibri"/>
        <family val="2"/>
        <scheme val="minor"/>
      </rPr>
      <t>(Set 3)</t>
    </r>
  </si>
  <si>
    <r>
      <t xml:space="preserve">Pip! </t>
    </r>
    <r>
      <rPr>
        <b/>
        <sz val="11"/>
        <rFont val="Calibri"/>
        <family val="2"/>
        <scheme val="minor"/>
      </rPr>
      <t>(Set 3)</t>
    </r>
  </si>
  <si>
    <r>
      <t xml:space="preserve">Tip it in! </t>
    </r>
    <r>
      <rPr>
        <b/>
        <sz val="11"/>
        <rFont val="Calibri"/>
        <family val="2"/>
        <scheme val="minor"/>
      </rPr>
      <t>(Set 3)</t>
    </r>
  </si>
  <si>
    <r>
      <t xml:space="preserve">Tip, Sip, Nap </t>
    </r>
    <r>
      <rPr>
        <b/>
        <sz val="11"/>
        <rFont val="Calibri"/>
        <family val="2"/>
        <scheme val="minor"/>
      </rPr>
      <t>(Set 3)</t>
    </r>
  </si>
  <si>
    <r>
      <t xml:space="preserve">A Dip </t>
    </r>
    <r>
      <rPr>
        <b/>
        <sz val="11"/>
        <rFont val="Calibri"/>
        <family val="2"/>
        <scheme val="minor"/>
      </rPr>
      <t>(Set 3)</t>
    </r>
  </si>
  <si>
    <r>
      <t xml:space="preserve">Not a Pot </t>
    </r>
    <r>
      <rPr>
        <b/>
        <sz val="11"/>
        <rFont val="Calibri"/>
        <family val="2"/>
        <scheme val="minor"/>
      </rPr>
      <t>(Set 1)</t>
    </r>
  </si>
  <si>
    <r>
      <t xml:space="preserve">Pop Pop Pop! </t>
    </r>
    <r>
      <rPr>
        <b/>
        <sz val="11"/>
        <rFont val="Calibri"/>
        <family val="2"/>
        <scheme val="minor"/>
      </rPr>
      <t>(Set 1)</t>
    </r>
  </si>
  <si>
    <r>
      <t xml:space="preserve">Mog and Mim </t>
    </r>
    <r>
      <rPr>
        <b/>
        <sz val="11"/>
        <rFont val="Calibri"/>
        <family val="2"/>
        <scheme val="minor"/>
      </rPr>
      <t>(Set 1)</t>
    </r>
  </si>
  <si>
    <r>
      <t xml:space="preserve">Dig It </t>
    </r>
    <r>
      <rPr>
        <b/>
        <sz val="11"/>
        <rFont val="Calibri"/>
        <family val="2"/>
        <scheme val="minor"/>
      </rPr>
      <t>(Set 1)</t>
    </r>
  </si>
  <si>
    <r>
      <t xml:space="preserve">Up on Deck </t>
    </r>
    <r>
      <rPr>
        <b/>
        <sz val="11"/>
        <rFont val="Calibri"/>
        <family val="2"/>
        <scheme val="minor"/>
      </rPr>
      <t>(Set 1)</t>
    </r>
  </si>
  <si>
    <r>
      <t xml:space="preserve">Bad Luck, Dad </t>
    </r>
    <r>
      <rPr>
        <b/>
        <sz val="11"/>
        <rFont val="Calibri"/>
        <family val="2"/>
        <scheme val="minor"/>
      </rPr>
      <t>(Set 1)</t>
    </r>
  </si>
  <si>
    <r>
      <t xml:space="preserve">Fantastic Yak </t>
    </r>
    <r>
      <rPr>
        <b/>
        <sz val="11"/>
        <rFont val="Calibri"/>
        <family val="2"/>
        <scheme val="minor"/>
      </rPr>
      <t>(Set 1)</t>
    </r>
  </si>
  <si>
    <r>
      <t xml:space="preserve">Zip and Zigzag </t>
    </r>
    <r>
      <rPr>
        <b/>
        <sz val="11"/>
        <rFont val="Calibri"/>
        <family val="2"/>
        <scheme val="minor"/>
      </rPr>
      <t>(Set 1)</t>
    </r>
  </si>
  <si>
    <r>
      <t xml:space="preserve">Up in a Rocket </t>
    </r>
    <r>
      <rPr>
        <b/>
        <sz val="11"/>
        <rFont val="Calibri"/>
        <family val="2"/>
        <scheme val="minor"/>
      </rPr>
      <t>(Set 1)</t>
    </r>
  </si>
  <si>
    <r>
      <t xml:space="preserve">In the Fish Tank </t>
    </r>
    <r>
      <rPr>
        <b/>
        <sz val="11"/>
        <rFont val="Calibri"/>
        <family val="2"/>
        <scheme val="minor"/>
      </rPr>
      <t>(Set 1)</t>
    </r>
  </si>
  <si>
    <r>
      <t xml:space="preserve">Big Mud Run </t>
    </r>
    <r>
      <rPr>
        <b/>
        <sz val="11"/>
        <rFont val="Calibri"/>
        <family val="2"/>
        <scheme val="minor"/>
      </rPr>
      <t>(Set 1)</t>
    </r>
  </si>
  <si>
    <r>
      <t xml:space="preserve">This Is My Kit </t>
    </r>
    <r>
      <rPr>
        <b/>
        <sz val="11"/>
        <rFont val="Calibri"/>
        <family val="2"/>
        <scheme val="minor"/>
      </rPr>
      <t>(Set 1)</t>
    </r>
  </si>
  <si>
    <r>
      <t xml:space="preserve">Pink Boat, Pink Car </t>
    </r>
    <r>
      <rPr>
        <b/>
        <sz val="11"/>
        <rFont val="Calibri"/>
        <family val="2"/>
        <scheme val="minor"/>
      </rPr>
      <t>(Set 1)</t>
    </r>
  </si>
  <si>
    <r>
      <t xml:space="preserve">A Bee on Lark </t>
    </r>
    <r>
      <rPr>
        <b/>
        <sz val="11"/>
        <rFont val="Calibri"/>
        <family val="2"/>
        <scheme val="minor"/>
      </rPr>
      <t>(Set 1)</t>
    </r>
  </si>
  <si>
    <r>
      <t xml:space="preserve">Wow Cow! </t>
    </r>
    <r>
      <rPr>
        <b/>
        <sz val="11"/>
        <rFont val="Calibri"/>
        <family val="2"/>
        <scheme val="minor"/>
      </rPr>
      <t>(Set 1)</t>
    </r>
  </si>
  <si>
    <r>
      <t xml:space="preserve">Get Set for Fun </t>
    </r>
    <r>
      <rPr>
        <b/>
        <sz val="11"/>
        <rFont val="Calibri"/>
        <family val="2"/>
        <scheme val="minor"/>
      </rPr>
      <t>(Set 1)</t>
    </r>
  </si>
  <si>
    <r>
      <t xml:space="preserve">It is Hidden </t>
    </r>
    <r>
      <rPr>
        <b/>
        <sz val="11"/>
        <rFont val="Calibri"/>
        <family val="2"/>
        <scheme val="minor"/>
      </rPr>
      <t>(Set 1)</t>
    </r>
  </si>
  <si>
    <r>
      <t xml:space="preserve">Look at Them Go </t>
    </r>
    <r>
      <rPr>
        <b/>
        <sz val="11"/>
        <rFont val="Calibri"/>
        <family val="2"/>
        <scheme val="minor"/>
      </rPr>
      <t>(Set 1)</t>
    </r>
  </si>
  <si>
    <r>
      <t xml:space="preserve">In the Frog Bog </t>
    </r>
    <r>
      <rPr>
        <b/>
        <sz val="11"/>
        <rFont val="Calibri"/>
        <family val="2"/>
        <scheme val="minor"/>
      </rPr>
      <t>(Set 1)</t>
    </r>
  </si>
  <si>
    <r>
      <t xml:space="preserve">The Foolish, Timid Rabbit </t>
    </r>
    <r>
      <rPr>
        <b/>
        <sz val="11"/>
        <rFont val="Calibri"/>
        <family val="2"/>
        <scheme val="minor"/>
      </rPr>
      <t>(Set 1)</t>
    </r>
  </si>
  <si>
    <r>
      <t xml:space="preserve">The Best Vest Quest </t>
    </r>
    <r>
      <rPr>
        <b/>
        <sz val="11"/>
        <rFont val="Calibri"/>
        <family val="2"/>
        <scheme val="minor"/>
      </rPr>
      <t>(Set 1)</t>
    </r>
  </si>
  <si>
    <r>
      <t xml:space="preserve">From the Top </t>
    </r>
    <r>
      <rPr>
        <b/>
        <sz val="11"/>
        <rFont val="Calibri"/>
        <family val="2"/>
        <scheme val="minor"/>
      </rPr>
      <t>(Set 1)</t>
    </r>
  </si>
  <si>
    <r>
      <t xml:space="preserve">How the Ear Can Hear </t>
    </r>
    <r>
      <rPr>
        <b/>
        <sz val="11"/>
        <rFont val="Calibri"/>
        <family val="2"/>
        <scheme val="minor"/>
      </rPr>
      <t>(Set 1)</t>
    </r>
  </si>
  <si>
    <r>
      <t xml:space="preserve">Stunt Jets </t>
    </r>
    <r>
      <rPr>
        <b/>
        <sz val="11"/>
        <rFont val="Calibri"/>
        <family val="2"/>
        <scheme val="minor"/>
      </rPr>
      <t>(Set 1)</t>
    </r>
  </si>
  <si>
    <r>
      <t xml:space="preserve">Jump On, Jump Off </t>
    </r>
    <r>
      <rPr>
        <b/>
        <sz val="11"/>
        <rFont val="Calibri"/>
        <family val="2"/>
        <scheme val="minor"/>
      </rPr>
      <t>(Set 1)</t>
    </r>
  </si>
  <si>
    <r>
      <t xml:space="preserve">Eggs on Toast </t>
    </r>
    <r>
      <rPr>
        <b/>
        <sz val="11"/>
        <rFont val="Calibri"/>
        <family val="2"/>
        <scheme val="minor"/>
      </rPr>
      <t>(Set 1)</t>
    </r>
  </si>
  <si>
    <r>
      <t xml:space="preserve">Tusks </t>
    </r>
    <r>
      <rPr>
        <b/>
        <sz val="11"/>
        <rFont val="Calibri"/>
        <family val="2"/>
        <scheme val="minor"/>
      </rPr>
      <t>(Set 1)</t>
    </r>
  </si>
  <si>
    <r>
      <t xml:space="preserve">Athletics </t>
    </r>
    <r>
      <rPr>
        <b/>
        <sz val="11"/>
        <rFont val="Calibri"/>
        <family val="2"/>
        <scheme val="minor"/>
      </rPr>
      <t>(Set 1)</t>
    </r>
  </si>
  <si>
    <r>
      <t xml:space="preserve">How to Spot an Otter </t>
    </r>
    <r>
      <rPr>
        <b/>
        <sz val="11"/>
        <rFont val="Calibri"/>
        <family val="2"/>
        <scheme val="minor"/>
      </rPr>
      <t>(Set 1)</t>
    </r>
  </si>
  <si>
    <r>
      <t xml:space="preserve">Maps </t>
    </r>
    <r>
      <rPr>
        <b/>
        <sz val="11"/>
        <rFont val="Calibri"/>
        <family val="2"/>
        <scheme val="minor"/>
      </rPr>
      <t>(Set 1)</t>
    </r>
  </si>
  <si>
    <r>
      <t xml:space="preserve">The Elf and the Bootmaker </t>
    </r>
    <r>
      <rPr>
        <b/>
        <sz val="11"/>
        <rFont val="Calibri"/>
        <family val="2"/>
        <scheme val="minor"/>
      </rPr>
      <t>(Set 1)</t>
    </r>
  </si>
  <si>
    <r>
      <t xml:space="preserve">Monster Treat </t>
    </r>
    <r>
      <rPr>
        <b/>
        <sz val="11"/>
        <rFont val="Calibri"/>
        <family val="2"/>
        <scheme val="minor"/>
      </rPr>
      <t>(Set 1)</t>
    </r>
  </si>
  <si>
    <r>
      <t xml:space="preserve">Where Did My Dingo Go? </t>
    </r>
    <r>
      <rPr>
        <b/>
        <sz val="11"/>
        <rFont val="Calibri"/>
        <family val="2"/>
        <scheme val="minor"/>
      </rPr>
      <t>(Set 1)</t>
    </r>
  </si>
  <si>
    <r>
      <t xml:space="preserve">Bear Spotting </t>
    </r>
    <r>
      <rPr>
        <b/>
        <sz val="11"/>
        <rFont val="Calibri"/>
        <family val="2"/>
        <scheme val="minor"/>
      </rPr>
      <t>(Set 1)</t>
    </r>
  </si>
  <si>
    <r>
      <t xml:space="preserve">How Not to Be Eaten </t>
    </r>
    <r>
      <rPr>
        <b/>
        <sz val="11"/>
        <rFont val="Calibri"/>
        <family val="2"/>
        <scheme val="minor"/>
      </rPr>
      <t>(Set 1)</t>
    </r>
  </si>
  <si>
    <r>
      <t xml:space="preserve">How to Draw Cat and Dog </t>
    </r>
    <r>
      <rPr>
        <b/>
        <sz val="11"/>
        <rFont val="Calibri"/>
        <family val="2"/>
        <scheme val="minor"/>
      </rPr>
      <t>(Set 1)</t>
    </r>
  </si>
  <si>
    <r>
      <t xml:space="preserve">Watch Out, Nebit! </t>
    </r>
    <r>
      <rPr>
        <b/>
        <sz val="11"/>
        <rFont val="Calibri"/>
        <family val="2"/>
        <scheme val="minor"/>
      </rPr>
      <t>(Set 1)</t>
    </r>
  </si>
  <si>
    <r>
      <t xml:space="preserve">Disaster Duck </t>
    </r>
    <r>
      <rPr>
        <b/>
        <sz val="11"/>
        <rFont val="Calibri"/>
        <family val="2"/>
        <scheme val="minor"/>
      </rPr>
      <t>(Set 1)</t>
    </r>
  </si>
  <si>
    <r>
      <t xml:space="preserve">Noisy Neesha </t>
    </r>
    <r>
      <rPr>
        <b/>
        <sz val="11"/>
        <rFont val="Calibri"/>
        <family val="2"/>
        <scheme val="minor"/>
      </rPr>
      <t>(Set 1)</t>
    </r>
  </si>
  <si>
    <r>
      <t xml:space="preserve">Beetles Around the World </t>
    </r>
    <r>
      <rPr>
        <b/>
        <sz val="11"/>
        <rFont val="Calibri"/>
        <family val="2"/>
        <scheme val="minor"/>
      </rPr>
      <t>(Set 1)</t>
    </r>
  </si>
  <si>
    <r>
      <t xml:space="preserve">The Equator </t>
    </r>
    <r>
      <rPr>
        <b/>
        <sz val="11"/>
        <rFont val="Calibri"/>
        <family val="2"/>
        <scheme val="minor"/>
      </rPr>
      <t>(Set 1)</t>
    </r>
  </si>
  <si>
    <r>
      <t xml:space="preserve">Smart Gadgets </t>
    </r>
    <r>
      <rPr>
        <b/>
        <sz val="11"/>
        <rFont val="Calibri"/>
        <family val="2"/>
        <scheme val="minor"/>
      </rPr>
      <t>(Set 1)</t>
    </r>
  </si>
  <si>
    <r>
      <t xml:space="preserve">Jake and Jen in the Tomb of Ice </t>
    </r>
    <r>
      <rPr>
        <b/>
        <sz val="11"/>
        <rFont val="Calibri"/>
        <family val="2"/>
        <scheme val="minor"/>
      </rPr>
      <t>(Set 1)</t>
    </r>
  </si>
  <si>
    <r>
      <t xml:space="preserve">Nibble, Nosh and Gnasher </t>
    </r>
    <r>
      <rPr>
        <b/>
        <sz val="11"/>
        <rFont val="Calibri"/>
        <family val="2"/>
        <scheme val="minor"/>
      </rPr>
      <t>(Set 1)</t>
    </r>
  </si>
  <si>
    <r>
      <t xml:space="preserve">The Dragon King's Daughter </t>
    </r>
    <r>
      <rPr>
        <b/>
        <sz val="11"/>
        <rFont val="Calibri"/>
        <family val="2"/>
        <scheme val="minor"/>
      </rPr>
      <t>(Set 1)</t>
    </r>
  </si>
  <si>
    <r>
      <t xml:space="preserve">Living Fossils </t>
    </r>
    <r>
      <rPr>
        <b/>
        <sz val="11"/>
        <rFont val="Calibri"/>
        <family val="2"/>
        <scheme val="minor"/>
      </rPr>
      <t>(Set 1)</t>
    </r>
  </si>
  <si>
    <r>
      <t xml:space="preserve">Space Science </t>
    </r>
    <r>
      <rPr>
        <b/>
        <sz val="11"/>
        <rFont val="Calibri"/>
        <family val="2"/>
        <scheme val="minor"/>
      </rPr>
      <t>(Set 1)</t>
    </r>
  </si>
  <si>
    <r>
      <t xml:space="preserve">Big Questions  </t>
    </r>
    <r>
      <rPr>
        <b/>
        <sz val="11"/>
        <rFont val="Calibri"/>
        <family val="2"/>
        <scheme val="minor"/>
      </rPr>
      <t>(Set 1)</t>
    </r>
  </si>
  <si>
    <r>
      <t xml:space="preserve">Duck Socks </t>
    </r>
    <r>
      <rPr>
        <b/>
        <sz val="11"/>
        <rFont val="Calibri"/>
        <family val="2"/>
        <scheme val="minor"/>
      </rPr>
      <t>(Set 2)</t>
    </r>
  </si>
  <si>
    <r>
      <t>Cat, Kid and Duck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(Set 2)</t>
    </r>
  </si>
  <si>
    <r>
      <t xml:space="preserve">Pam Cat </t>
    </r>
    <r>
      <rPr>
        <b/>
        <sz val="11"/>
        <rFont val="Calibri"/>
        <family val="2"/>
        <scheme val="minor"/>
      </rPr>
      <t>(Set 2)</t>
    </r>
  </si>
  <si>
    <r>
      <t xml:space="preserve">Mess on the Rocks </t>
    </r>
    <r>
      <rPr>
        <b/>
        <sz val="11"/>
        <rFont val="Calibri"/>
        <family val="2"/>
        <scheme val="minor"/>
      </rPr>
      <t>(Set 2)</t>
    </r>
  </si>
  <si>
    <r>
      <t xml:space="preserve">Is It a Bat? </t>
    </r>
    <r>
      <rPr>
        <b/>
        <sz val="11"/>
        <rFont val="Calibri"/>
        <family val="2"/>
        <scheme val="minor"/>
      </rPr>
      <t>(Set 2)</t>
    </r>
  </si>
  <si>
    <r>
      <t xml:space="preserve">Up and Off </t>
    </r>
    <r>
      <rPr>
        <b/>
        <sz val="11"/>
        <rFont val="Calibri"/>
        <family val="2"/>
        <scheme val="minor"/>
      </rPr>
      <t>(Set 2)</t>
    </r>
  </si>
  <si>
    <r>
      <t xml:space="preserve">Bob and the Pink Wig </t>
    </r>
    <r>
      <rPr>
        <b/>
        <sz val="11"/>
        <rFont val="Calibri"/>
        <family val="2"/>
        <scheme val="minor"/>
      </rPr>
      <t>(Set 2)</t>
    </r>
  </si>
  <si>
    <r>
      <t xml:space="preserve">The Big Radish </t>
    </r>
    <r>
      <rPr>
        <b/>
        <sz val="11"/>
        <rFont val="Calibri"/>
        <family val="2"/>
        <scheme val="minor"/>
      </rPr>
      <t>(Set 2)</t>
    </r>
  </si>
  <si>
    <r>
      <t xml:space="preserve">Jazz and Jet </t>
    </r>
    <r>
      <rPr>
        <b/>
        <sz val="11"/>
        <rFont val="Calibri"/>
        <family val="2"/>
        <scheme val="minor"/>
      </rPr>
      <t>(Set 2)</t>
    </r>
  </si>
  <si>
    <r>
      <t xml:space="preserve">Cubs </t>
    </r>
    <r>
      <rPr>
        <b/>
        <sz val="11"/>
        <rFont val="Calibri"/>
        <family val="2"/>
        <scheme val="minor"/>
      </rPr>
      <t>(Set 2)</t>
    </r>
  </si>
  <si>
    <r>
      <t xml:space="preserve">In the Big Box </t>
    </r>
    <r>
      <rPr>
        <b/>
        <sz val="11"/>
        <rFont val="Calibri"/>
        <family val="2"/>
        <scheme val="minor"/>
      </rPr>
      <t>(Set 2)</t>
    </r>
  </si>
  <si>
    <r>
      <t xml:space="preserve">Jig and Jog </t>
    </r>
    <r>
      <rPr>
        <b/>
        <sz val="11"/>
        <rFont val="Calibri"/>
        <family val="2"/>
        <scheme val="minor"/>
      </rPr>
      <t>(Set 2)</t>
    </r>
  </si>
  <si>
    <r>
      <t xml:space="preserve">Shoot a Hoop </t>
    </r>
    <r>
      <rPr>
        <b/>
        <sz val="11"/>
        <rFont val="Calibri"/>
        <family val="2"/>
        <scheme val="minor"/>
      </rPr>
      <t>(Set 2)</t>
    </r>
  </si>
  <si>
    <r>
      <t xml:space="preserve">Robin Hood </t>
    </r>
    <r>
      <rPr>
        <b/>
        <sz val="11"/>
        <rFont val="Calibri"/>
        <family val="2"/>
        <scheme val="minor"/>
      </rPr>
      <t>(Set 2)</t>
    </r>
  </si>
  <si>
    <r>
      <t xml:space="preserve">The Hopper </t>
    </r>
    <r>
      <rPr>
        <b/>
        <sz val="11"/>
        <rFont val="Calibri"/>
        <family val="2"/>
        <scheme val="minor"/>
      </rPr>
      <t>(Set 2)</t>
    </r>
  </si>
  <si>
    <r>
      <t>Down the River</t>
    </r>
    <r>
      <rPr>
        <b/>
        <sz val="11"/>
        <rFont val="Calibri"/>
        <family val="2"/>
        <scheme val="minor"/>
      </rPr>
      <t xml:space="preserve"> (Set 2)</t>
    </r>
  </si>
  <si>
    <r>
      <t xml:space="preserve">Pack for a Picnic </t>
    </r>
    <r>
      <rPr>
        <b/>
        <sz val="11"/>
        <rFont val="Calibri"/>
        <family val="2"/>
        <scheme val="minor"/>
      </rPr>
      <t>(Set 2)</t>
    </r>
  </si>
  <si>
    <r>
      <t xml:space="preserve">It is a Fox </t>
    </r>
    <r>
      <rPr>
        <b/>
        <sz val="11"/>
        <rFont val="Calibri"/>
        <family val="2"/>
        <scheme val="minor"/>
      </rPr>
      <t>(Set 2)</t>
    </r>
  </si>
  <si>
    <r>
      <t xml:space="preserve">Josh and the Thunder </t>
    </r>
    <r>
      <rPr>
        <b/>
        <sz val="11"/>
        <rFont val="Calibri"/>
        <family val="2"/>
        <scheme val="minor"/>
      </rPr>
      <t>(Set 2)</t>
    </r>
  </si>
  <si>
    <r>
      <t xml:space="preserve">Map Scraps </t>
    </r>
    <r>
      <rPr>
        <b/>
        <sz val="11"/>
        <rFont val="Calibri"/>
        <family val="2"/>
        <scheme val="minor"/>
      </rPr>
      <t>(Set 2)</t>
    </r>
  </si>
  <si>
    <r>
      <t xml:space="preserve">Art is Fun! </t>
    </r>
    <r>
      <rPr>
        <b/>
        <sz val="11"/>
        <rFont val="Calibri"/>
        <family val="2"/>
        <scheme val="minor"/>
      </rPr>
      <t>(Set 2)</t>
    </r>
  </si>
  <si>
    <r>
      <t xml:space="preserve">What Animal is It? </t>
    </r>
    <r>
      <rPr>
        <b/>
        <sz val="11"/>
        <rFont val="Calibri"/>
        <family val="2"/>
        <scheme val="minor"/>
      </rPr>
      <t>(Set 2)</t>
    </r>
  </si>
  <si>
    <r>
      <t xml:space="preserve">Huffkin </t>
    </r>
    <r>
      <rPr>
        <b/>
        <sz val="11"/>
        <rFont val="Calibri"/>
        <family val="2"/>
        <scheme val="minor"/>
      </rPr>
      <t>(Set 2)</t>
    </r>
  </si>
  <si>
    <r>
      <t xml:space="preserve">Monster on the Train </t>
    </r>
    <r>
      <rPr>
        <b/>
        <sz val="11"/>
        <rFont val="Calibri"/>
        <family val="2"/>
        <scheme val="minor"/>
      </rPr>
      <t>(Set 2)</t>
    </r>
  </si>
  <si>
    <r>
      <t xml:space="preserve">Terrific Trees </t>
    </r>
    <r>
      <rPr>
        <b/>
        <sz val="11"/>
        <rFont val="Calibri"/>
        <family val="2"/>
        <scheme val="minor"/>
      </rPr>
      <t>(Set 2)</t>
    </r>
  </si>
  <si>
    <r>
      <t xml:space="preserve">A Year in Japan </t>
    </r>
    <r>
      <rPr>
        <b/>
        <sz val="11"/>
        <rFont val="Calibri"/>
        <family val="2"/>
        <scheme val="minor"/>
      </rPr>
      <t>(Set 2)</t>
    </r>
  </si>
  <si>
    <r>
      <t xml:space="preserve">Let's Pretend! </t>
    </r>
    <r>
      <rPr>
        <b/>
        <sz val="11"/>
        <rFont val="Calibri"/>
        <family val="2"/>
        <scheme val="minor"/>
      </rPr>
      <t>(Set 2)</t>
    </r>
  </si>
  <si>
    <r>
      <t xml:space="preserve">The Grasshopper and the Ants </t>
    </r>
    <r>
      <rPr>
        <b/>
        <sz val="11"/>
        <rFont val="Calibri"/>
        <family val="2"/>
        <scheme val="minor"/>
      </rPr>
      <t>(Set 2)</t>
    </r>
  </si>
  <si>
    <r>
      <t xml:space="preserve">Blackcurrant Jam </t>
    </r>
    <r>
      <rPr>
        <b/>
        <sz val="11"/>
        <rFont val="Calibri"/>
        <family val="2"/>
        <scheme val="minor"/>
      </rPr>
      <t>(Set 2)</t>
    </r>
  </si>
  <si>
    <r>
      <t xml:space="preserve">Wild Homes </t>
    </r>
    <r>
      <rPr>
        <b/>
        <sz val="11"/>
        <rFont val="Calibri"/>
        <family val="2"/>
        <scheme val="minor"/>
      </rPr>
      <t>(Set 2)</t>
    </r>
  </si>
  <si>
    <r>
      <t xml:space="preserve">The Hide and Seek Squirrels </t>
    </r>
    <r>
      <rPr>
        <b/>
        <sz val="11"/>
        <rFont val="Calibri"/>
        <family val="2"/>
        <scheme val="minor"/>
      </rPr>
      <t>(Set 2)</t>
    </r>
  </si>
  <si>
    <r>
      <t xml:space="preserve">A Helping Hand </t>
    </r>
    <r>
      <rPr>
        <b/>
        <sz val="11"/>
        <rFont val="Calibri"/>
        <family val="2"/>
        <scheme val="minor"/>
      </rPr>
      <t>(Set 2)</t>
    </r>
  </si>
  <si>
    <r>
      <t xml:space="preserve">The Loch Ness Mystery </t>
    </r>
    <r>
      <rPr>
        <b/>
        <sz val="11"/>
        <rFont val="Calibri"/>
        <family val="2"/>
        <scheme val="minor"/>
      </rPr>
      <t>(Set 2)</t>
    </r>
  </si>
  <si>
    <r>
      <t xml:space="preserve">Around the World in 72 Days </t>
    </r>
    <r>
      <rPr>
        <b/>
        <sz val="11"/>
        <rFont val="Calibri"/>
        <family val="2"/>
        <scheme val="minor"/>
      </rPr>
      <t>(Set 2)</t>
    </r>
  </si>
  <si>
    <r>
      <t xml:space="preserve">Tim and the Tiger </t>
    </r>
    <r>
      <rPr>
        <b/>
        <sz val="11"/>
        <rFont val="Calibri"/>
        <family val="2"/>
        <scheme val="minor"/>
      </rPr>
      <t>(Set 2)</t>
    </r>
  </si>
  <si>
    <r>
      <t xml:space="preserve">The Only Rosie Maloney </t>
    </r>
    <r>
      <rPr>
        <b/>
        <sz val="11"/>
        <rFont val="Calibri"/>
        <family val="2"/>
        <scheme val="minor"/>
      </rPr>
      <t>(Set 2)</t>
    </r>
  </si>
  <si>
    <r>
      <t xml:space="preserve">What's It Made From? </t>
    </r>
    <r>
      <rPr>
        <b/>
        <sz val="11"/>
        <rFont val="Calibri"/>
        <family val="2"/>
        <scheme val="minor"/>
      </rPr>
      <t>(Set 2)</t>
    </r>
  </si>
  <si>
    <r>
      <t xml:space="preserve">How to Be a Magician </t>
    </r>
    <r>
      <rPr>
        <b/>
        <sz val="11"/>
        <rFont val="Calibri"/>
        <family val="2"/>
        <scheme val="minor"/>
      </rPr>
      <t>(Set 2)</t>
    </r>
  </si>
  <si>
    <r>
      <t xml:space="preserve">Pog Pops In! </t>
    </r>
    <r>
      <rPr>
        <b/>
        <sz val="11"/>
        <rFont val="Calibri"/>
        <family val="2"/>
        <scheme val="minor"/>
      </rPr>
      <t>(Set 3)</t>
    </r>
  </si>
  <si>
    <r>
      <t xml:space="preserve">The Big Nut </t>
    </r>
    <r>
      <rPr>
        <b/>
        <sz val="11"/>
        <rFont val="Calibri"/>
        <family val="2"/>
        <scheme val="minor"/>
      </rPr>
      <t>(Set 3)</t>
    </r>
  </si>
  <si>
    <r>
      <t xml:space="preserve">Pog Digs a Pit </t>
    </r>
    <r>
      <rPr>
        <b/>
        <sz val="11"/>
        <rFont val="Calibri"/>
        <family val="2"/>
        <scheme val="minor"/>
      </rPr>
      <t>(Set 3)</t>
    </r>
  </si>
  <si>
    <r>
      <t xml:space="preserve">Tick, Tock and Mick </t>
    </r>
    <r>
      <rPr>
        <b/>
        <sz val="11"/>
        <rFont val="Calibri"/>
        <family val="2"/>
        <scheme val="minor"/>
      </rPr>
      <t>(Set 3)</t>
    </r>
  </si>
  <si>
    <r>
      <t xml:space="preserve">Pack it </t>
    </r>
    <r>
      <rPr>
        <b/>
        <sz val="11"/>
        <rFont val="Calibri"/>
        <family val="2"/>
        <scheme val="minor"/>
      </rPr>
      <t>(Set 3)</t>
    </r>
  </si>
  <si>
    <r>
      <t xml:space="preserve">Pick it up! </t>
    </r>
    <r>
      <rPr>
        <b/>
        <sz val="11"/>
        <rFont val="Calibri"/>
        <family val="2"/>
        <scheme val="minor"/>
      </rPr>
      <t>(Set 3)</t>
    </r>
  </si>
  <si>
    <r>
      <t xml:space="preserve">The Cup </t>
    </r>
    <r>
      <rPr>
        <b/>
        <sz val="11"/>
        <rFont val="Calibri"/>
        <family val="2"/>
        <scheme val="minor"/>
      </rPr>
      <t>(Set 3)</t>
    </r>
  </si>
  <si>
    <r>
      <t xml:space="preserve">Hit the Hat </t>
    </r>
    <r>
      <rPr>
        <b/>
        <sz val="11"/>
        <rFont val="Calibri"/>
        <family val="2"/>
        <scheme val="minor"/>
      </rPr>
      <t>(Set 3)</t>
    </r>
  </si>
  <si>
    <r>
      <t xml:space="preserve">Ding Dong </t>
    </r>
    <r>
      <rPr>
        <b/>
        <sz val="11"/>
        <rFont val="Calibri"/>
        <family val="2"/>
        <scheme val="minor"/>
      </rPr>
      <t xml:space="preserve">(Set 3) </t>
    </r>
  </si>
  <si>
    <r>
      <t xml:space="preserve">Hush! </t>
    </r>
    <r>
      <rPr>
        <b/>
        <sz val="11"/>
        <rFont val="Calibri"/>
        <family val="2"/>
        <scheme val="minor"/>
      </rPr>
      <t xml:space="preserve">(Set 3) </t>
    </r>
  </si>
  <si>
    <r>
      <t xml:space="preserve">Fit It Fox </t>
    </r>
    <r>
      <rPr>
        <b/>
        <sz val="11"/>
        <rFont val="Calibri"/>
        <family val="2"/>
        <scheme val="minor"/>
      </rPr>
      <t xml:space="preserve">(Set 3) </t>
    </r>
  </si>
  <si>
    <r>
      <t xml:space="preserve">Chan and his Van </t>
    </r>
    <r>
      <rPr>
        <b/>
        <sz val="11"/>
        <rFont val="Calibri"/>
        <family val="2"/>
        <scheme val="minor"/>
      </rPr>
      <t xml:space="preserve">(Set 3) </t>
    </r>
  </si>
  <si>
    <r>
      <t xml:space="preserve">A Sunken Ship </t>
    </r>
    <r>
      <rPr>
        <b/>
        <sz val="11"/>
        <rFont val="Calibri"/>
        <family val="2"/>
        <scheme val="minor"/>
      </rPr>
      <t xml:space="preserve">(Set 3) </t>
    </r>
  </si>
  <si>
    <r>
      <t xml:space="preserve">Six of Us </t>
    </r>
    <r>
      <rPr>
        <b/>
        <sz val="11"/>
        <rFont val="Calibri"/>
        <family val="2"/>
        <scheme val="minor"/>
      </rPr>
      <t xml:space="preserve">(Set 3) </t>
    </r>
  </si>
  <si>
    <r>
      <t xml:space="preserve">Chat, Chat, Chat! </t>
    </r>
    <r>
      <rPr>
        <b/>
        <sz val="11"/>
        <rFont val="Calibri"/>
        <family val="2"/>
        <scheme val="minor"/>
      </rPr>
      <t xml:space="preserve">(Set 3) </t>
    </r>
  </si>
  <si>
    <r>
      <t xml:space="preserve">Buzz, Hop, Zip </t>
    </r>
    <r>
      <rPr>
        <b/>
        <sz val="11"/>
        <rFont val="Calibri"/>
        <family val="2"/>
        <scheme val="minor"/>
      </rPr>
      <t xml:space="preserve">(Set 3) </t>
    </r>
  </si>
  <si>
    <r>
      <t xml:space="preserve">Aimee and the Tablet </t>
    </r>
    <r>
      <rPr>
        <b/>
        <sz val="11"/>
        <rFont val="Calibri"/>
        <family val="2"/>
        <scheme val="minor"/>
      </rPr>
      <t xml:space="preserve">(Set 3) </t>
    </r>
  </si>
  <si>
    <r>
      <t xml:space="preserve">Lee and the Box </t>
    </r>
    <r>
      <rPr>
        <b/>
        <sz val="11"/>
        <rFont val="Calibri"/>
        <family val="2"/>
        <scheme val="minor"/>
      </rPr>
      <t xml:space="preserve">(Set 3) </t>
    </r>
  </si>
  <si>
    <r>
      <t xml:space="preserve">The Power Cut </t>
    </r>
    <r>
      <rPr>
        <b/>
        <sz val="11"/>
        <rFont val="Calibri"/>
        <family val="2"/>
        <scheme val="minor"/>
      </rPr>
      <t xml:space="preserve">(Set 3) </t>
    </r>
  </si>
  <si>
    <r>
      <t xml:space="preserve">Finn Feels Better </t>
    </r>
    <r>
      <rPr>
        <b/>
        <sz val="11"/>
        <rFont val="Calibri"/>
        <family val="2"/>
        <scheme val="minor"/>
      </rPr>
      <t xml:space="preserve">(Set 3) </t>
    </r>
  </si>
  <si>
    <r>
      <t xml:space="preserve">Food on the Farm </t>
    </r>
    <r>
      <rPr>
        <b/>
        <sz val="11"/>
        <rFont val="Calibri"/>
        <family val="2"/>
        <scheme val="minor"/>
      </rPr>
      <t xml:space="preserve">(Set 3) </t>
    </r>
  </si>
  <si>
    <r>
      <t xml:space="preserve">Rock Pools </t>
    </r>
    <r>
      <rPr>
        <b/>
        <sz val="11"/>
        <rFont val="Calibri"/>
        <family val="2"/>
        <scheme val="minor"/>
      </rPr>
      <t xml:space="preserve">(Set 3) </t>
    </r>
  </si>
  <si>
    <r>
      <t xml:space="preserve">An Animal Park Keeper </t>
    </r>
    <r>
      <rPr>
        <b/>
        <sz val="11"/>
        <rFont val="Calibri"/>
        <family val="2"/>
        <scheme val="minor"/>
      </rPr>
      <t xml:space="preserve">(Set 3) </t>
    </r>
  </si>
  <si>
    <r>
      <t xml:space="preserve">Higher and Higher </t>
    </r>
    <r>
      <rPr>
        <b/>
        <sz val="11"/>
        <rFont val="Calibri"/>
        <family val="2"/>
        <scheme val="minor"/>
      </rPr>
      <t xml:space="preserve">(Set 3) </t>
    </r>
  </si>
  <si>
    <r>
      <t xml:space="preserve">Tickets! </t>
    </r>
    <r>
      <rPr>
        <b/>
        <sz val="11"/>
        <rFont val="Calibri"/>
        <family val="2"/>
        <scheme val="minor"/>
      </rPr>
      <t xml:space="preserve">(Set 3) </t>
    </r>
  </si>
  <si>
    <r>
      <t xml:space="preserve">Scrap Rat </t>
    </r>
    <r>
      <rPr>
        <b/>
        <sz val="11"/>
        <rFont val="Calibri"/>
        <family val="2"/>
        <scheme val="minor"/>
      </rPr>
      <t xml:space="preserve">(Set 3) </t>
    </r>
  </si>
  <si>
    <r>
      <t xml:space="preserve">Chimpanzees </t>
    </r>
    <r>
      <rPr>
        <b/>
        <sz val="11"/>
        <rFont val="Calibri"/>
        <family val="2"/>
        <scheme val="minor"/>
      </rPr>
      <t xml:space="preserve">(Set 3) </t>
    </r>
  </si>
  <si>
    <r>
      <t xml:space="preserve">How Do I Feel? </t>
    </r>
    <r>
      <rPr>
        <b/>
        <sz val="11"/>
        <rFont val="Calibri"/>
        <family val="2"/>
        <scheme val="minor"/>
      </rPr>
      <t xml:space="preserve">(Set 3) </t>
    </r>
  </si>
  <si>
    <r>
      <t xml:space="preserve">Zebra's Tent </t>
    </r>
    <r>
      <rPr>
        <b/>
        <sz val="11"/>
        <rFont val="Calibri"/>
        <family val="2"/>
        <scheme val="minor"/>
      </rPr>
      <t xml:space="preserve">(Set 3) </t>
    </r>
  </si>
  <si>
    <r>
      <t xml:space="preserve">The Chicken Coop Scoop </t>
    </r>
    <r>
      <rPr>
        <b/>
        <sz val="11"/>
        <rFont val="Calibri"/>
        <family val="2"/>
        <scheme val="minor"/>
      </rPr>
      <t xml:space="preserve">(Set 3) </t>
    </r>
  </si>
  <si>
    <r>
      <t xml:space="preserve">A Trail in the Woods </t>
    </r>
    <r>
      <rPr>
        <b/>
        <sz val="11"/>
        <rFont val="Calibri"/>
        <family val="2"/>
        <scheme val="minor"/>
      </rPr>
      <t xml:space="preserve">(Set 3) </t>
    </r>
  </si>
  <si>
    <r>
      <t xml:space="preserve">Train to Win </t>
    </r>
    <r>
      <rPr>
        <b/>
        <sz val="11"/>
        <rFont val="Calibri"/>
        <family val="2"/>
        <scheme val="minor"/>
      </rPr>
      <t xml:space="preserve">(Set 3) </t>
    </r>
  </si>
  <si>
    <r>
      <t xml:space="preserve">Dragon Owner's Manual </t>
    </r>
    <r>
      <rPr>
        <b/>
        <sz val="11"/>
        <rFont val="Calibri"/>
        <family val="2"/>
        <scheme val="minor"/>
      </rPr>
      <t xml:space="preserve">(Set 3) </t>
    </r>
  </si>
  <si>
    <r>
      <t xml:space="preserve">Not in Otter's Pocket! </t>
    </r>
    <r>
      <rPr>
        <b/>
        <sz val="11"/>
        <rFont val="Calibri"/>
        <family val="2"/>
        <scheme val="minor"/>
      </rPr>
      <t xml:space="preserve">(Set 3) </t>
    </r>
  </si>
  <si>
    <r>
      <t xml:space="preserve">Welcome to my Home </t>
    </r>
    <r>
      <rPr>
        <b/>
        <sz val="11"/>
        <rFont val="Calibri"/>
        <family val="2"/>
        <scheme val="minor"/>
      </rPr>
      <t xml:space="preserve">(Set 3) </t>
    </r>
  </si>
  <si>
    <r>
      <t xml:space="preserve">Super Sharks </t>
    </r>
    <r>
      <rPr>
        <b/>
        <sz val="11"/>
        <rFont val="Calibri"/>
        <family val="2"/>
        <scheme val="minor"/>
      </rPr>
      <t xml:space="preserve">(Set 3) </t>
    </r>
  </si>
  <si>
    <r>
      <t xml:space="preserve">Jake and Jen and the Sea of Sharks </t>
    </r>
    <r>
      <rPr>
        <b/>
        <sz val="11"/>
        <rFont val="Calibri"/>
        <family val="2"/>
        <scheme val="minor"/>
      </rPr>
      <t xml:space="preserve">(Set 3) </t>
    </r>
  </si>
  <si>
    <r>
      <t xml:space="preserve">Witney and Boscoe's Lost and Found </t>
    </r>
    <r>
      <rPr>
        <b/>
        <sz val="11"/>
        <rFont val="Calibri"/>
        <family val="2"/>
        <scheme val="minor"/>
      </rPr>
      <t xml:space="preserve">(Set 3) </t>
    </r>
  </si>
  <si>
    <r>
      <t xml:space="preserve">Strange Bridges </t>
    </r>
    <r>
      <rPr>
        <b/>
        <sz val="11"/>
        <rFont val="Calibri"/>
        <family val="2"/>
        <scheme val="minor"/>
      </rPr>
      <t xml:space="preserve">(Set 3) </t>
    </r>
  </si>
  <si>
    <r>
      <t xml:space="preserve">Fly Secrets </t>
    </r>
    <r>
      <rPr>
        <b/>
        <sz val="11"/>
        <rFont val="Calibri"/>
        <family val="2"/>
        <scheme val="minor"/>
      </rPr>
      <t xml:space="preserve">(Set 3) </t>
    </r>
  </si>
  <si>
    <r>
      <t xml:space="preserve">The Knight Who Could Knit </t>
    </r>
    <r>
      <rPr>
        <b/>
        <sz val="11"/>
        <rFont val="Calibri"/>
        <family val="2"/>
        <scheme val="minor"/>
      </rPr>
      <t xml:space="preserve">(Set 3) </t>
    </r>
  </si>
  <si>
    <r>
      <t xml:space="preserve">Reptiles Break Rules </t>
    </r>
    <r>
      <rPr>
        <b/>
        <sz val="11"/>
        <rFont val="Calibri"/>
        <family val="2"/>
        <scheme val="minor"/>
      </rPr>
      <t xml:space="preserve">(Set 3) </t>
    </r>
  </si>
  <si>
    <r>
      <t xml:space="preserve">The Great Fire of London </t>
    </r>
    <r>
      <rPr>
        <b/>
        <sz val="11"/>
        <rFont val="Calibri"/>
        <family val="2"/>
        <scheme val="minor"/>
      </rPr>
      <t xml:space="preserve">(Set 3) </t>
    </r>
  </si>
  <si>
    <t>Shinoy and the Chaos Crew - publishing 2021 (marked in green within the separate bands)</t>
  </si>
  <si>
    <r>
      <t xml:space="preserve">Total number of </t>
    </r>
    <r>
      <rPr>
        <b/>
        <u/>
        <sz val="11"/>
        <color rgb="FF00B050"/>
        <rFont val="Calibri"/>
        <family val="2"/>
        <scheme val="minor"/>
      </rPr>
      <t>ebook libraries</t>
    </r>
  </si>
  <si>
    <t>Ebook libraries total</t>
  </si>
  <si>
    <t>Tug!</t>
  </si>
  <si>
    <t>Get Set Go!</t>
  </si>
  <si>
    <t>Stuck!</t>
  </si>
  <si>
    <t xml:space="preserve">Tara Binns: Mighty Mountain Ranger </t>
  </si>
  <si>
    <t xml:space="preserve">Tara Binns: Creative Coder </t>
  </si>
  <si>
    <t xml:space="preserve">Tara Binns: Clued-Up Detective </t>
  </si>
  <si>
    <t xml:space="preserve">Dani Binns: Brilliant Builder </t>
  </si>
  <si>
    <t xml:space="preserve">Dani Binns: Clever Chef </t>
  </si>
  <si>
    <t xml:space="preserve">Dani Binns: Fearless Firefighter </t>
  </si>
  <si>
    <t xml:space="preserve">Dani Binns: Practical Paramedic </t>
  </si>
  <si>
    <t>Dani Binns: Brilliant Builder</t>
  </si>
  <si>
    <t>Dani Binns: Clever Chef</t>
  </si>
  <si>
    <t>Dani Binns: Fearless Firefighter</t>
  </si>
  <si>
    <t>Tara Binns: Creative Coder</t>
  </si>
  <si>
    <t>VATable invoice</t>
  </si>
  <si>
    <t>Non-VATable invoice</t>
  </si>
  <si>
    <t>Total number of VATable products</t>
  </si>
  <si>
    <t>VATable products sub total</t>
  </si>
  <si>
    <r>
      <t xml:space="preserve">Tim did it! </t>
    </r>
    <r>
      <rPr>
        <b/>
        <sz val="11"/>
        <rFont val="Calibri"/>
        <family val="2"/>
        <scheme val="minor"/>
      </rPr>
      <t xml:space="preserve">(Set 3) </t>
    </r>
  </si>
  <si>
    <r>
      <t>Did Dad nap?</t>
    </r>
    <r>
      <rPr>
        <b/>
        <sz val="11"/>
        <rFont val="Calibri"/>
        <family val="2"/>
        <scheme val="minor"/>
      </rPr>
      <t xml:space="preserve"> (Set 3) </t>
    </r>
  </si>
  <si>
    <r>
      <t xml:space="preserve">Tip it, Tap it! </t>
    </r>
    <r>
      <rPr>
        <b/>
        <sz val="11"/>
        <rFont val="Calibri"/>
        <family val="2"/>
        <scheme val="minor"/>
      </rPr>
      <t xml:space="preserve">(Set 3) </t>
    </r>
  </si>
  <si>
    <r>
      <t xml:space="preserve">Pat a Pan </t>
    </r>
    <r>
      <rPr>
        <b/>
        <sz val="11"/>
        <rFont val="Calibri"/>
        <family val="2"/>
        <scheme val="minor"/>
      </rPr>
      <t xml:space="preserve">(Set 3) </t>
    </r>
  </si>
  <si>
    <r>
      <t>Pegs and Socks</t>
    </r>
    <r>
      <rPr>
        <b/>
        <sz val="11"/>
        <rFont val="Calibri"/>
        <family val="2"/>
        <scheme val="minor"/>
      </rPr>
      <t xml:space="preserve"> (Set 3) </t>
    </r>
  </si>
  <si>
    <r>
      <t xml:space="preserve">Nell and Tess </t>
    </r>
    <r>
      <rPr>
        <b/>
        <sz val="11"/>
        <rFont val="Calibri"/>
        <family val="2"/>
        <scheme val="minor"/>
      </rPr>
      <t xml:space="preserve">(Set 3) </t>
    </r>
  </si>
  <si>
    <r>
      <t xml:space="preserve">Pop it on! </t>
    </r>
    <r>
      <rPr>
        <b/>
        <sz val="11"/>
        <rFont val="Calibri"/>
        <family val="2"/>
        <scheme val="minor"/>
      </rPr>
      <t xml:space="preserve">(Set 3) </t>
    </r>
  </si>
  <si>
    <r>
      <t xml:space="preserve">Kick it in! </t>
    </r>
    <r>
      <rPr>
        <b/>
        <sz val="11"/>
        <rFont val="Calibri"/>
        <family val="2"/>
        <scheme val="minor"/>
      </rPr>
      <t xml:space="preserve">(Set 3) </t>
    </r>
  </si>
  <si>
    <r>
      <t xml:space="preserve">Not Junk! </t>
    </r>
    <r>
      <rPr>
        <b/>
        <sz val="11"/>
        <rFont val="Calibri"/>
        <family val="2"/>
        <scheme val="minor"/>
      </rPr>
      <t xml:space="preserve">(Set 3) </t>
    </r>
  </si>
  <si>
    <r>
      <t xml:space="preserve">Buzz and Jack </t>
    </r>
    <r>
      <rPr>
        <b/>
        <sz val="11"/>
        <rFont val="Calibri"/>
        <family val="2"/>
        <scheme val="minor"/>
      </rPr>
      <t xml:space="preserve">(Set 3) </t>
    </r>
  </si>
  <si>
    <r>
      <t xml:space="preserve">Up the Rock </t>
    </r>
    <r>
      <rPr>
        <b/>
        <sz val="11"/>
        <rFont val="Calibri"/>
        <family val="2"/>
        <scheme val="minor"/>
      </rPr>
      <t xml:space="preserve">(Set 3) </t>
    </r>
  </si>
  <si>
    <r>
      <t xml:space="preserve">Will it sink? </t>
    </r>
    <r>
      <rPr>
        <b/>
        <sz val="11"/>
        <rFont val="Calibri"/>
        <family val="2"/>
        <scheme val="minor"/>
      </rPr>
      <t xml:space="preserve">(Set 3) </t>
    </r>
  </si>
  <si>
    <r>
      <t xml:space="preserve">Jack and Zain </t>
    </r>
    <r>
      <rPr>
        <b/>
        <sz val="11"/>
        <rFont val="Calibri"/>
        <family val="2"/>
        <scheme val="minor"/>
      </rPr>
      <t xml:space="preserve">(Set 3) </t>
    </r>
  </si>
  <si>
    <r>
      <t xml:space="preserve">A Job for the Dog </t>
    </r>
    <r>
      <rPr>
        <b/>
        <sz val="11"/>
        <rFont val="Calibri"/>
        <family val="2"/>
        <scheme val="minor"/>
      </rPr>
      <t xml:space="preserve">(Set 3) </t>
    </r>
  </si>
  <si>
    <r>
      <t xml:space="preserve">In the Dark Woods </t>
    </r>
    <r>
      <rPr>
        <b/>
        <sz val="11"/>
        <rFont val="Calibri"/>
        <family val="2"/>
        <scheme val="minor"/>
      </rPr>
      <t xml:space="preserve">(Set 3) </t>
    </r>
  </si>
  <si>
    <r>
      <t xml:space="preserve">Snug in the Tent </t>
    </r>
    <r>
      <rPr>
        <b/>
        <sz val="11"/>
        <rFont val="Calibri"/>
        <family val="2"/>
        <scheme val="minor"/>
      </rPr>
      <t xml:space="preserve">(Set 3) </t>
    </r>
  </si>
  <si>
    <r>
      <t xml:space="preserve">Harper and the Big Dog </t>
    </r>
    <r>
      <rPr>
        <b/>
        <sz val="11"/>
        <rFont val="Calibri"/>
        <family val="2"/>
        <scheme val="minor"/>
      </rPr>
      <t xml:space="preserve">(Set 3) </t>
    </r>
  </si>
  <si>
    <r>
      <t xml:space="preserve">Stunning Stunts </t>
    </r>
    <r>
      <rPr>
        <b/>
        <sz val="11"/>
        <rFont val="Calibri"/>
        <family val="2"/>
        <scheme val="minor"/>
      </rPr>
      <t xml:space="preserve">(Set 3) </t>
    </r>
  </si>
  <si>
    <r>
      <t xml:space="preserve">Jake and Jen and the Mission to Mars </t>
    </r>
    <r>
      <rPr>
        <b/>
        <sz val="11"/>
        <rFont val="Calibri"/>
        <family val="2"/>
        <scheme val="minor"/>
      </rPr>
      <t xml:space="preserve">(Set 3) </t>
    </r>
  </si>
  <si>
    <t xml:space="preserve">Phonics Practice Set (72 readers) </t>
  </si>
  <si>
    <r>
      <t xml:space="preserve">Assess Fluency in Reading: Reception to Year 6 </t>
    </r>
    <r>
      <rPr>
        <b/>
        <sz val="11"/>
        <color rgb="FF7030A0"/>
        <rFont val="Calibri"/>
        <family val="2"/>
        <scheme val="minor"/>
      </rPr>
      <t>(See second tab for required books order form)</t>
    </r>
  </si>
  <si>
    <t>Antony and Cleopatra</t>
  </si>
  <si>
    <t xml:space="preserve">Collins Big Cat ebook library subscriptions </t>
  </si>
  <si>
    <t>Dani Binns: Fix-It Farmer</t>
  </si>
  <si>
    <t>Dani Binns: Talented Train Driver</t>
  </si>
  <si>
    <t xml:space="preserve">Dani Binns: Fair-Play Footballer </t>
  </si>
  <si>
    <t>Dani Binns: Promising Police Officer</t>
  </si>
  <si>
    <t>Phonics for Letters &amp; Sounds Big Books (Large format editions, 504 x 352)</t>
  </si>
  <si>
    <t>Total number of sets</t>
  </si>
  <si>
    <t>Total price of sets (already discounted)</t>
  </si>
  <si>
    <r>
      <t xml:space="preserve">Total number of </t>
    </r>
    <r>
      <rPr>
        <b/>
        <u/>
        <sz val="11"/>
        <color rgb="FF00B050"/>
        <rFont val="Calibri"/>
        <family val="2"/>
        <scheme val="minor"/>
      </rPr>
      <t>books</t>
    </r>
    <r>
      <rPr>
        <b/>
        <sz val="11"/>
        <color rgb="FF00B050"/>
        <rFont val="Calibri"/>
        <family val="2"/>
        <scheme val="minor"/>
      </rPr>
      <t xml:space="preserve"> exc. sets</t>
    </r>
  </si>
  <si>
    <r>
      <t xml:space="preserve">We Are Not Fond of Rat </t>
    </r>
    <r>
      <rPr>
        <b/>
        <sz val="11"/>
        <rFont val="Calibri"/>
        <family val="2"/>
        <scheme val="minor"/>
      </rPr>
      <t>(poetry)</t>
    </r>
  </si>
  <si>
    <r>
      <t xml:space="preserve">This is Me and this is Pip </t>
    </r>
    <r>
      <rPr>
        <b/>
        <sz val="11"/>
        <rFont val="Calibri"/>
        <family val="2"/>
        <scheme val="minor"/>
      </rPr>
      <t>(poetry)</t>
    </r>
  </si>
  <si>
    <r>
      <t xml:space="preserve">Diggety Dog </t>
    </r>
    <r>
      <rPr>
        <b/>
        <sz val="11"/>
        <rFont val="Calibri"/>
        <family val="2"/>
        <scheme val="minor"/>
      </rPr>
      <t>(poetry)</t>
    </r>
  </si>
  <si>
    <r>
      <t xml:space="preserve">Rolling </t>
    </r>
    <r>
      <rPr>
        <b/>
        <sz val="11"/>
        <rFont val="Calibri"/>
        <family val="2"/>
        <scheme val="minor"/>
      </rPr>
      <t>(poetry)</t>
    </r>
  </si>
  <si>
    <r>
      <t xml:space="preserve">Feeling Things </t>
    </r>
    <r>
      <rPr>
        <b/>
        <sz val="11"/>
        <rFont val="Calibri"/>
        <family val="2"/>
        <scheme val="minor"/>
      </rPr>
      <t>(poetry)</t>
    </r>
  </si>
  <si>
    <r>
      <t xml:space="preserve">Time for School </t>
    </r>
    <r>
      <rPr>
        <b/>
        <sz val="11"/>
        <rFont val="Calibri"/>
        <family val="2"/>
        <scheme val="minor"/>
      </rPr>
      <t>(poetry)</t>
    </r>
  </si>
  <si>
    <r>
      <t xml:space="preserve">The Steam Train </t>
    </r>
    <r>
      <rPr>
        <b/>
        <sz val="11"/>
        <rFont val="Calibri"/>
        <family val="2"/>
        <scheme val="minor"/>
      </rPr>
      <t>(poetry)</t>
    </r>
  </si>
  <si>
    <r>
      <t xml:space="preserve">Worm Looks for Lunch </t>
    </r>
    <r>
      <rPr>
        <b/>
        <sz val="11"/>
        <rFont val="Calibri"/>
        <family val="2"/>
        <scheme val="minor"/>
      </rPr>
      <t>(poetry)</t>
    </r>
  </si>
  <si>
    <r>
      <t xml:space="preserve">Too Hot to Stop! </t>
    </r>
    <r>
      <rPr>
        <b/>
        <sz val="11"/>
        <rFont val="Calibri"/>
        <family val="2"/>
        <scheme val="minor"/>
      </rPr>
      <t>(poetry)</t>
    </r>
  </si>
  <si>
    <r>
      <t xml:space="preserve">I Want A Pet! </t>
    </r>
    <r>
      <rPr>
        <b/>
        <sz val="11"/>
        <rFont val="Calibri"/>
        <family val="2"/>
        <scheme val="minor"/>
      </rPr>
      <t>(poetry)</t>
    </r>
  </si>
  <si>
    <r>
      <t xml:space="preserve">How The Elephant Got His Trunk </t>
    </r>
    <r>
      <rPr>
        <b/>
        <sz val="11"/>
        <rFont val="Calibri"/>
        <family val="2"/>
        <scheme val="minor"/>
      </rPr>
      <t>(poetry)</t>
    </r>
  </si>
  <si>
    <r>
      <t xml:space="preserve">Strong Trucks </t>
    </r>
    <r>
      <rPr>
        <b/>
        <sz val="11"/>
        <rFont val="Calibri"/>
        <family val="2"/>
        <scheme val="minor"/>
      </rPr>
      <t xml:space="preserve">(Set 3) </t>
    </r>
  </si>
  <si>
    <r>
      <t xml:space="preserve">Look at the shoots </t>
    </r>
    <r>
      <rPr>
        <b/>
        <sz val="11"/>
        <rFont val="Calibri"/>
        <family val="2"/>
        <scheme val="minor"/>
      </rPr>
      <t xml:space="preserve">(Set 3) </t>
    </r>
  </si>
  <si>
    <t xml:space="preserve">Collins Big Cat complete ebook library </t>
  </si>
  <si>
    <t xml:space="preserve">Collins Big Cat KS1 ebook library </t>
  </si>
  <si>
    <t xml:space="preserve">Collins Big Cat KS2 ebook library </t>
  </si>
  <si>
    <t xml:space="preserve">Collins Big Cat Phonics Practice ebook library </t>
  </si>
  <si>
    <t>Phonics for Letters and Sounds Age 7+ Set (28 readers)</t>
  </si>
  <si>
    <r>
      <t xml:space="preserve">Old MacDonald Had a Farm </t>
    </r>
    <r>
      <rPr>
        <b/>
        <sz val="11"/>
        <rFont val="Calibri"/>
        <family val="2"/>
        <scheme val="minor"/>
      </rPr>
      <t xml:space="preserve">(Set 4) </t>
    </r>
  </si>
  <si>
    <r>
      <t xml:space="preserve">Incy Wincy Spider </t>
    </r>
    <r>
      <rPr>
        <b/>
        <sz val="11"/>
        <rFont val="Calibri"/>
        <family val="2"/>
        <scheme val="minor"/>
      </rPr>
      <t xml:space="preserve">(Set 4) </t>
    </r>
  </si>
  <si>
    <r>
      <t xml:space="preserve">Humpty Dumpty </t>
    </r>
    <r>
      <rPr>
        <b/>
        <sz val="11"/>
        <rFont val="Calibri"/>
        <family val="2"/>
        <scheme val="minor"/>
      </rPr>
      <t xml:space="preserve">(Set 4) </t>
    </r>
  </si>
  <si>
    <r>
      <t xml:space="preserve">At the Beach </t>
    </r>
    <r>
      <rPr>
        <b/>
        <sz val="11"/>
        <rFont val="Calibri"/>
        <family val="2"/>
        <scheme val="minor"/>
      </rPr>
      <t xml:space="preserve">(Set 4) </t>
    </r>
  </si>
  <si>
    <r>
      <t xml:space="preserve">People Who Help </t>
    </r>
    <r>
      <rPr>
        <b/>
        <sz val="11"/>
        <rFont val="Calibri"/>
        <family val="2"/>
        <scheme val="minor"/>
      </rPr>
      <t xml:space="preserve">(Set 4) </t>
    </r>
  </si>
  <si>
    <r>
      <t xml:space="preserve">Party Time </t>
    </r>
    <r>
      <rPr>
        <b/>
        <sz val="11"/>
        <rFont val="Calibri"/>
        <family val="2"/>
        <scheme val="minor"/>
      </rPr>
      <t xml:space="preserve">(Set 4) </t>
    </r>
  </si>
  <si>
    <r>
      <t>Pit Pat Pit Pat</t>
    </r>
    <r>
      <rPr>
        <b/>
        <sz val="11"/>
        <rFont val="Calibri"/>
        <family val="2"/>
        <scheme val="minor"/>
      </rPr>
      <t xml:space="preserve"> (Set 4) </t>
    </r>
  </si>
  <si>
    <r>
      <t>Tim Tips It</t>
    </r>
    <r>
      <rPr>
        <b/>
        <sz val="11"/>
        <rFont val="Calibri"/>
        <family val="2"/>
        <scheme val="minor"/>
      </rPr>
      <t xml:space="preserve"> (Set 4) </t>
    </r>
  </si>
  <si>
    <r>
      <t>Dan Taps</t>
    </r>
    <r>
      <rPr>
        <b/>
        <sz val="11"/>
        <rFont val="Calibri"/>
        <family val="2"/>
        <scheme val="minor"/>
      </rPr>
      <t xml:space="preserve"> (Set 4) </t>
    </r>
  </si>
  <si>
    <r>
      <t xml:space="preserve">Sit Sip Nap </t>
    </r>
    <r>
      <rPr>
        <b/>
        <sz val="11"/>
        <rFont val="Calibri"/>
        <family val="2"/>
        <scheme val="minor"/>
      </rPr>
      <t xml:space="preserve">(Set 4) </t>
    </r>
  </si>
  <si>
    <r>
      <t>Sid</t>
    </r>
    <r>
      <rPr>
        <b/>
        <sz val="11"/>
        <rFont val="Calibri"/>
        <family val="2"/>
        <scheme val="minor"/>
      </rPr>
      <t xml:space="preserve"> (Set 4) </t>
    </r>
  </si>
  <si>
    <r>
      <t xml:space="preserve">It Tips </t>
    </r>
    <r>
      <rPr>
        <b/>
        <sz val="11"/>
        <rFont val="Calibri"/>
        <family val="2"/>
        <scheme val="minor"/>
      </rPr>
      <t>(Set 4)</t>
    </r>
  </si>
  <si>
    <r>
      <t xml:space="preserve">Tap Tip Sip </t>
    </r>
    <r>
      <rPr>
        <b/>
        <sz val="11"/>
        <rFont val="Calibri"/>
        <family val="2"/>
        <scheme val="minor"/>
      </rPr>
      <t>(Set 4)</t>
    </r>
  </si>
  <si>
    <r>
      <t xml:space="preserve">Tat </t>
    </r>
    <r>
      <rPr>
        <b/>
        <sz val="11"/>
        <rFont val="Calibri"/>
        <family val="2"/>
        <scheme val="minor"/>
      </rPr>
      <t>(Set 4)</t>
    </r>
  </si>
  <si>
    <r>
      <t xml:space="preserve">Sit Tip Pat </t>
    </r>
    <r>
      <rPr>
        <b/>
        <sz val="11"/>
        <rFont val="Calibri"/>
        <family val="2"/>
        <scheme val="minor"/>
      </rPr>
      <t>(Set 4)</t>
    </r>
  </si>
  <si>
    <r>
      <t xml:space="preserve">Tap It In </t>
    </r>
    <r>
      <rPr>
        <b/>
        <sz val="11"/>
        <rFont val="Calibri"/>
        <family val="2"/>
        <scheme val="minor"/>
      </rPr>
      <t>(Set 4)</t>
    </r>
  </si>
  <si>
    <r>
      <t xml:space="preserve">Mel and the Big Mess </t>
    </r>
    <r>
      <rPr>
        <b/>
        <sz val="11"/>
        <rFont val="Calibri"/>
        <family val="2"/>
        <scheme val="minor"/>
      </rPr>
      <t>(Set 4)</t>
    </r>
  </si>
  <si>
    <r>
      <t xml:space="preserve">Pip and Pop </t>
    </r>
    <r>
      <rPr>
        <b/>
        <sz val="11"/>
        <rFont val="Calibri"/>
        <family val="2"/>
        <scheme val="minor"/>
      </rPr>
      <t xml:space="preserve">(Set 4) </t>
    </r>
  </si>
  <si>
    <r>
      <t xml:space="preserve">Go Mat! </t>
    </r>
    <r>
      <rPr>
        <b/>
        <sz val="11"/>
        <rFont val="Calibri"/>
        <family val="2"/>
        <scheme val="minor"/>
      </rPr>
      <t>(Set 4)</t>
    </r>
  </si>
  <si>
    <r>
      <t xml:space="preserve">Sit Tog! </t>
    </r>
    <r>
      <rPr>
        <b/>
        <sz val="11"/>
        <rFont val="Calibri"/>
        <family val="2"/>
        <scheme val="minor"/>
      </rPr>
      <t xml:space="preserve">(Set 4) </t>
    </r>
  </si>
  <si>
    <r>
      <t xml:space="preserve">No Tiff! </t>
    </r>
    <r>
      <rPr>
        <b/>
        <sz val="11"/>
        <rFont val="Calibri"/>
        <family val="2"/>
        <scheme val="minor"/>
      </rPr>
      <t>(Set 4)</t>
    </r>
  </si>
  <si>
    <r>
      <t xml:space="preserve">Nip It! Dig It! </t>
    </r>
    <r>
      <rPr>
        <b/>
        <sz val="11"/>
        <rFont val="Calibri"/>
        <family val="2"/>
        <scheme val="minor"/>
      </rPr>
      <t xml:space="preserve">(Set 4) </t>
    </r>
  </si>
  <si>
    <r>
      <t xml:space="preserve">Pots, Cans, Cups! </t>
    </r>
    <r>
      <rPr>
        <b/>
        <sz val="11"/>
        <rFont val="Calibri"/>
        <family val="2"/>
        <scheme val="minor"/>
      </rPr>
      <t>(Set 4)</t>
    </r>
  </si>
  <si>
    <r>
      <t xml:space="preserve">Rip It! Tip It! </t>
    </r>
    <r>
      <rPr>
        <b/>
        <sz val="11"/>
        <rFont val="Calibri"/>
        <family val="2"/>
        <scheme val="minor"/>
      </rPr>
      <t xml:space="preserve">(Set 4) </t>
    </r>
  </si>
  <si>
    <r>
      <t xml:space="preserve">Pick a Pet! </t>
    </r>
    <r>
      <rPr>
        <b/>
        <sz val="11"/>
        <rFont val="Calibri"/>
        <family val="2"/>
        <scheme val="minor"/>
      </rPr>
      <t xml:space="preserve">(Set 4) </t>
    </r>
  </si>
  <si>
    <r>
      <t xml:space="preserve">Rag Duck </t>
    </r>
    <r>
      <rPr>
        <b/>
        <sz val="11"/>
        <rFont val="Calibri"/>
        <family val="2"/>
        <scheme val="minor"/>
      </rPr>
      <t>(Set 4)</t>
    </r>
  </si>
  <si>
    <r>
      <t xml:space="preserve">Dash to Dig </t>
    </r>
    <r>
      <rPr>
        <b/>
        <sz val="11"/>
        <rFont val="Calibri"/>
        <family val="2"/>
        <scheme val="minor"/>
      </rPr>
      <t xml:space="preserve">(Set 4) </t>
    </r>
  </si>
  <si>
    <r>
      <t xml:space="preserve">Run to Win </t>
    </r>
    <r>
      <rPr>
        <b/>
        <sz val="11"/>
        <rFont val="Calibri"/>
        <family val="2"/>
        <scheme val="minor"/>
      </rPr>
      <t xml:space="preserve">(Set 4) </t>
    </r>
  </si>
  <si>
    <r>
      <t xml:space="preserve">Jazz and Jeff </t>
    </r>
    <r>
      <rPr>
        <b/>
        <sz val="11"/>
        <rFont val="Calibri"/>
        <family val="2"/>
        <scheme val="minor"/>
      </rPr>
      <t xml:space="preserve">(Set 4) </t>
    </r>
  </si>
  <si>
    <r>
      <t xml:space="preserve">Visit the Vet </t>
    </r>
    <r>
      <rPr>
        <b/>
        <sz val="11"/>
        <rFont val="Calibri"/>
        <family val="2"/>
        <scheme val="minor"/>
      </rPr>
      <t>(Set 4)</t>
    </r>
  </si>
  <si>
    <r>
      <t xml:space="preserve">Fuzz and Buzz </t>
    </r>
    <r>
      <rPr>
        <b/>
        <sz val="11"/>
        <rFont val="Calibri"/>
        <family val="2"/>
        <scheme val="minor"/>
      </rPr>
      <t xml:space="preserve">(Set 4) </t>
    </r>
  </si>
  <si>
    <r>
      <t xml:space="preserve">On the Bus </t>
    </r>
    <r>
      <rPr>
        <b/>
        <sz val="11"/>
        <rFont val="Calibri"/>
        <family val="2"/>
        <scheme val="minor"/>
      </rPr>
      <t xml:space="preserve">(Set 4) </t>
    </r>
  </si>
  <si>
    <r>
      <t xml:space="preserve">It Is Fun to Think </t>
    </r>
    <r>
      <rPr>
        <b/>
        <sz val="11"/>
        <rFont val="Calibri"/>
        <family val="2"/>
        <scheme val="minor"/>
      </rPr>
      <t xml:space="preserve">(Set 4) </t>
    </r>
  </si>
  <si>
    <r>
      <t xml:space="preserve">Dig and Tip </t>
    </r>
    <r>
      <rPr>
        <b/>
        <sz val="11"/>
        <rFont val="Calibri"/>
        <family val="2"/>
        <scheme val="minor"/>
      </rPr>
      <t>(Set 4)</t>
    </r>
  </si>
  <si>
    <r>
      <t>Sing, Ping, Ting</t>
    </r>
    <r>
      <rPr>
        <b/>
        <sz val="11"/>
        <rFont val="Calibri"/>
        <family val="2"/>
        <scheme val="minor"/>
      </rPr>
      <t xml:space="preserve"> (Set 4)</t>
    </r>
  </si>
  <si>
    <r>
      <t xml:space="preserve">Can you? </t>
    </r>
    <r>
      <rPr>
        <b/>
        <sz val="11"/>
        <rFont val="Calibri"/>
        <family val="2"/>
        <scheme val="minor"/>
      </rPr>
      <t xml:space="preserve">(Set 4) </t>
    </r>
  </si>
  <si>
    <r>
      <t xml:space="preserve">Sid the Sheep </t>
    </r>
    <r>
      <rPr>
        <b/>
        <sz val="11"/>
        <rFont val="Calibri"/>
        <family val="2"/>
        <scheme val="minor"/>
      </rPr>
      <t>(Set 4)</t>
    </r>
  </si>
  <si>
    <r>
      <t xml:space="preserve">Off to Town! </t>
    </r>
    <r>
      <rPr>
        <b/>
        <sz val="11"/>
        <rFont val="Calibri"/>
        <family val="2"/>
        <scheme val="minor"/>
      </rPr>
      <t>(Set 4)</t>
    </r>
  </si>
  <si>
    <r>
      <t xml:space="preserve">Nipper and Gull </t>
    </r>
    <r>
      <rPr>
        <b/>
        <sz val="11"/>
        <rFont val="Calibri"/>
        <family val="2"/>
        <scheme val="minor"/>
      </rPr>
      <t xml:space="preserve">(Set 4) </t>
    </r>
  </si>
  <si>
    <r>
      <t xml:space="preserve">I Look for Mark </t>
    </r>
    <r>
      <rPr>
        <b/>
        <sz val="11"/>
        <rFont val="Calibri"/>
        <family val="2"/>
        <scheme val="minor"/>
      </rPr>
      <t>(Set 4)</t>
    </r>
  </si>
  <si>
    <r>
      <t xml:space="preserve">Too Hot! </t>
    </r>
    <r>
      <rPr>
        <b/>
        <sz val="11"/>
        <rFont val="Calibri"/>
        <family val="2"/>
        <scheme val="minor"/>
      </rPr>
      <t>(Set 4)</t>
    </r>
  </si>
  <si>
    <r>
      <t xml:space="preserve">Odd Fish! </t>
    </r>
    <r>
      <rPr>
        <b/>
        <sz val="11"/>
        <rFont val="Calibri"/>
        <family val="2"/>
        <scheme val="minor"/>
      </rPr>
      <t>(Set 4)</t>
    </r>
  </si>
  <si>
    <r>
      <t xml:space="preserve">Owls in the Night </t>
    </r>
    <r>
      <rPr>
        <b/>
        <sz val="11"/>
        <rFont val="Calibri"/>
        <family val="2"/>
        <scheme val="minor"/>
      </rPr>
      <t>(Set 4)</t>
    </r>
  </si>
  <si>
    <r>
      <t xml:space="preserve">Down to Up </t>
    </r>
    <r>
      <rPr>
        <b/>
        <sz val="11"/>
        <rFont val="Calibri"/>
        <family val="2"/>
        <scheme val="minor"/>
      </rPr>
      <t xml:space="preserve">(Set 4) </t>
    </r>
  </si>
  <si>
    <r>
      <t xml:space="preserve">Sun and Rain </t>
    </r>
    <r>
      <rPr>
        <b/>
        <sz val="11"/>
        <rFont val="Calibri"/>
        <family val="2"/>
        <scheme val="minor"/>
      </rPr>
      <t xml:space="preserve">(Set 4) </t>
    </r>
  </si>
  <si>
    <r>
      <t xml:space="preserve">Zoom to the Moon </t>
    </r>
    <r>
      <rPr>
        <b/>
        <sz val="11"/>
        <rFont val="Calibri"/>
        <family val="2"/>
        <scheme val="minor"/>
      </rPr>
      <t xml:space="preserve">(Set 4) </t>
    </r>
  </si>
  <si>
    <r>
      <t xml:space="preserve">Ducks on Trucks </t>
    </r>
    <r>
      <rPr>
        <b/>
        <sz val="11"/>
        <rFont val="Calibri"/>
        <family val="2"/>
        <scheme val="minor"/>
      </rPr>
      <t xml:space="preserve">(Set 4) </t>
    </r>
  </si>
  <si>
    <r>
      <t xml:space="preserve">Crick and Crock Have Lunch </t>
    </r>
    <r>
      <rPr>
        <b/>
        <sz val="11"/>
        <rFont val="Calibri"/>
        <family val="2"/>
        <scheme val="minor"/>
      </rPr>
      <t xml:space="preserve">(Set 4) </t>
    </r>
  </si>
  <si>
    <r>
      <t xml:space="preserve">Thumper </t>
    </r>
    <r>
      <rPr>
        <b/>
        <sz val="11"/>
        <rFont val="Calibri"/>
        <family val="2"/>
        <scheme val="minor"/>
      </rPr>
      <t xml:space="preserve">(Set 4) </t>
    </r>
  </si>
  <si>
    <r>
      <t xml:space="preserve">Good Things from Farms </t>
    </r>
    <r>
      <rPr>
        <b/>
        <sz val="11"/>
        <rFont val="Calibri"/>
        <family val="2"/>
        <scheme val="minor"/>
      </rPr>
      <t>(Set 4)</t>
    </r>
  </si>
  <si>
    <r>
      <t xml:space="preserve">At the Medical Room </t>
    </r>
    <r>
      <rPr>
        <b/>
        <sz val="11"/>
        <rFont val="Calibri"/>
        <family val="2"/>
        <scheme val="minor"/>
      </rPr>
      <t xml:space="preserve">(Set 4) </t>
    </r>
  </si>
  <si>
    <r>
      <t xml:space="preserve">Track a T-Rex </t>
    </r>
    <r>
      <rPr>
        <b/>
        <sz val="11"/>
        <rFont val="Calibri"/>
        <family val="2"/>
        <scheme val="minor"/>
      </rPr>
      <t xml:space="preserve">(Set 4) </t>
    </r>
  </si>
  <si>
    <r>
      <t xml:space="preserve">Dragon in the Jam </t>
    </r>
    <r>
      <rPr>
        <b/>
        <sz val="11"/>
        <rFont val="Calibri"/>
        <family val="2"/>
        <scheme val="minor"/>
      </rPr>
      <t xml:space="preserve">(Set 4) </t>
    </r>
  </si>
  <si>
    <r>
      <t xml:space="preserve">I Love It! </t>
    </r>
    <r>
      <rPr>
        <b/>
        <sz val="11"/>
        <rFont val="Calibri"/>
        <family val="2"/>
        <scheme val="minor"/>
      </rPr>
      <t xml:space="preserve">(Set 4) </t>
    </r>
  </si>
  <si>
    <r>
      <t xml:space="preserve">Spook Night </t>
    </r>
    <r>
      <rPr>
        <b/>
        <sz val="11"/>
        <rFont val="Calibri"/>
        <family val="2"/>
        <scheme val="minor"/>
      </rPr>
      <t>(Set 4)</t>
    </r>
  </si>
  <si>
    <r>
      <t xml:space="preserve">Storms </t>
    </r>
    <r>
      <rPr>
        <b/>
        <sz val="11"/>
        <rFont val="Calibri"/>
        <family val="2"/>
        <scheme val="minor"/>
      </rPr>
      <t xml:space="preserve">(Set 4) </t>
    </r>
  </si>
  <si>
    <r>
      <t xml:space="preserve">Extinct Monsters </t>
    </r>
    <r>
      <rPr>
        <b/>
        <sz val="11"/>
        <rFont val="Calibri"/>
        <family val="2"/>
        <scheme val="minor"/>
      </rPr>
      <t xml:space="preserve">(Set 4) </t>
    </r>
  </si>
  <si>
    <r>
      <t xml:space="preserve">It's Freezing Out! </t>
    </r>
    <r>
      <rPr>
        <b/>
        <sz val="11"/>
        <rFont val="Calibri"/>
        <family val="2"/>
        <scheme val="minor"/>
      </rPr>
      <t>(Set 4)</t>
    </r>
  </si>
  <si>
    <r>
      <t xml:space="preserve">Don't Blame Me! </t>
    </r>
    <r>
      <rPr>
        <b/>
        <sz val="11"/>
        <rFont val="Calibri"/>
        <family val="2"/>
        <scheme val="minor"/>
      </rPr>
      <t xml:space="preserve">(Set 4) </t>
    </r>
  </si>
  <si>
    <r>
      <t xml:space="preserve">The Stone Shadows </t>
    </r>
    <r>
      <rPr>
        <b/>
        <sz val="11"/>
        <rFont val="Calibri"/>
        <family val="2"/>
        <scheme val="minor"/>
      </rPr>
      <t>(Set 4)</t>
    </r>
  </si>
  <si>
    <r>
      <t xml:space="preserve">Pixie Makes a Friend </t>
    </r>
    <r>
      <rPr>
        <b/>
        <sz val="11"/>
        <rFont val="Calibri"/>
        <family val="2"/>
        <scheme val="minor"/>
      </rPr>
      <t xml:space="preserve">(Set 4) </t>
    </r>
  </si>
  <si>
    <r>
      <t xml:space="preserve">Iris's Wild Ride </t>
    </r>
    <r>
      <rPr>
        <b/>
        <sz val="11"/>
        <rFont val="Calibri"/>
        <family val="2"/>
        <scheme val="minor"/>
      </rPr>
      <t xml:space="preserve">(Set 4) </t>
    </r>
  </si>
  <si>
    <r>
      <t xml:space="preserve">Jake and Jen and the Balloon of Doom </t>
    </r>
    <r>
      <rPr>
        <b/>
        <sz val="11"/>
        <rFont val="Calibri"/>
        <family val="2"/>
        <scheme val="minor"/>
      </rPr>
      <t xml:space="preserve">(Set 4) </t>
    </r>
  </si>
  <si>
    <r>
      <t xml:space="preserve">Animal Tricks: Sticking Power </t>
    </r>
    <r>
      <rPr>
        <b/>
        <sz val="11"/>
        <rFont val="Calibri"/>
        <family val="2"/>
        <scheme val="minor"/>
      </rPr>
      <t xml:space="preserve">(Set 4) </t>
    </r>
  </si>
  <si>
    <r>
      <t xml:space="preserve">Be a Cave Explorer </t>
    </r>
    <r>
      <rPr>
        <b/>
        <sz val="11"/>
        <rFont val="Calibri"/>
        <family val="2"/>
        <scheme val="minor"/>
      </rPr>
      <t xml:space="preserve">(Set 4) </t>
    </r>
  </si>
  <si>
    <r>
      <t xml:space="preserve">Show Time! </t>
    </r>
    <r>
      <rPr>
        <b/>
        <sz val="11"/>
        <rFont val="Calibri"/>
        <family val="2"/>
        <scheme val="minor"/>
      </rPr>
      <t>(Set 4)</t>
    </r>
  </si>
  <si>
    <r>
      <t xml:space="preserve">This is Our Planet </t>
    </r>
    <r>
      <rPr>
        <b/>
        <sz val="11"/>
        <rFont val="Calibri"/>
        <family val="2"/>
        <scheme val="minor"/>
      </rPr>
      <t>(Set 4)</t>
    </r>
    <r>
      <rPr>
        <sz val="11"/>
        <rFont val="Calibri"/>
        <family val="2"/>
        <scheme val="minor"/>
      </rPr>
      <t xml:space="preserve"> </t>
    </r>
  </si>
  <si>
    <r>
      <t xml:space="preserve">Bertha Benz </t>
    </r>
    <r>
      <rPr>
        <b/>
        <sz val="11"/>
        <rFont val="Calibri"/>
        <family val="2"/>
        <scheme val="minor"/>
      </rPr>
      <t xml:space="preserve">(Set 4) </t>
    </r>
  </si>
  <si>
    <r>
      <t xml:space="preserve">Little Pickle and Greedy Giant </t>
    </r>
    <r>
      <rPr>
        <b/>
        <sz val="11"/>
        <rFont val="Calibri"/>
        <family val="2"/>
        <scheme val="minor"/>
      </rPr>
      <t xml:space="preserve">(Set 4) </t>
    </r>
  </si>
  <si>
    <r>
      <t xml:space="preserve">Oodles of Noodles </t>
    </r>
    <r>
      <rPr>
        <b/>
        <sz val="11"/>
        <rFont val="Calibri"/>
        <family val="2"/>
        <scheme val="minor"/>
      </rPr>
      <t xml:space="preserve">(Set 4) </t>
    </r>
  </si>
  <si>
    <r>
      <t xml:space="preserve">The Heroes of White Whale Lighthouse </t>
    </r>
    <r>
      <rPr>
        <b/>
        <sz val="11"/>
        <rFont val="Calibri"/>
        <family val="2"/>
        <scheme val="minor"/>
      </rPr>
      <t xml:space="preserve">(Set 4) </t>
    </r>
  </si>
  <si>
    <r>
      <t xml:space="preserve">Crocs and Rocks </t>
    </r>
    <r>
      <rPr>
        <b/>
        <sz val="11"/>
        <rFont val="Calibri"/>
        <family val="2"/>
        <scheme val="minor"/>
      </rPr>
      <t xml:space="preserve">(Set 4) </t>
    </r>
  </si>
  <si>
    <r>
      <t xml:space="preserve">Extraordinary Pets </t>
    </r>
    <r>
      <rPr>
        <b/>
        <sz val="11"/>
        <rFont val="Calibri"/>
        <family val="2"/>
        <scheme val="minor"/>
      </rPr>
      <t xml:space="preserve">(Set 4) </t>
    </r>
  </si>
  <si>
    <r>
      <t xml:space="preserve">Mystery Structures from the Past </t>
    </r>
    <r>
      <rPr>
        <b/>
        <sz val="11"/>
        <rFont val="Calibri"/>
        <family val="2"/>
        <scheme val="minor"/>
      </rPr>
      <t xml:space="preserve">(Set 4) </t>
    </r>
  </si>
  <si>
    <r>
      <t xml:space="preserve">The Shy Monster </t>
    </r>
    <r>
      <rPr>
        <b/>
        <sz val="11"/>
        <rFont val="Calibri"/>
        <family val="2"/>
        <scheme val="minor"/>
      </rPr>
      <t xml:space="preserve">(Set 4) </t>
    </r>
  </si>
  <si>
    <r>
      <t xml:space="preserve">Titanic Survivor </t>
    </r>
    <r>
      <rPr>
        <b/>
        <sz val="11"/>
        <rFont val="Calibri"/>
        <family val="2"/>
        <scheme val="minor"/>
      </rPr>
      <t>(Set 4)</t>
    </r>
  </si>
  <si>
    <r>
      <t xml:space="preserve">The Clockwork Hand </t>
    </r>
    <r>
      <rPr>
        <b/>
        <sz val="11"/>
        <rFont val="Calibri"/>
        <family val="2"/>
        <scheme val="minor"/>
      </rPr>
      <t>(Set 4)</t>
    </r>
  </si>
  <si>
    <r>
      <t xml:space="preserve">Poles Apart </t>
    </r>
    <r>
      <rPr>
        <b/>
        <sz val="11"/>
        <rFont val="Calibri"/>
        <family val="2"/>
        <scheme val="minor"/>
      </rPr>
      <t xml:space="preserve">(Set 4) </t>
    </r>
  </si>
  <si>
    <r>
      <t xml:space="preserve">Plastic Planet </t>
    </r>
    <r>
      <rPr>
        <b/>
        <sz val="11"/>
        <rFont val="Calibri"/>
        <family val="2"/>
        <scheme val="minor"/>
      </rPr>
      <t>(Set 4)</t>
    </r>
  </si>
  <si>
    <r>
      <t xml:space="preserve">Down the Drain </t>
    </r>
    <r>
      <rPr>
        <b/>
        <sz val="11"/>
        <rFont val="Calibri"/>
        <family val="2"/>
        <scheme val="minor"/>
      </rPr>
      <t xml:space="preserve">(Set 4) </t>
    </r>
  </si>
  <si>
    <t>I Spy Fairytales (Big Book edition)</t>
  </si>
  <si>
    <t>Animal Fun (Big Book edition)</t>
  </si>
  <si>
    <t>Nap Tap (Big Book edition)</t>
  </si>
  <si>
    <t>Map Man (Big Book edition)</t>
  </si>
  <si>
    <t>Not a Pot (Big Book edition)</t>
  </si>
  <si>
    <t>Up on Deck (Big Book edition)</t>
  </si>
  <si>
    <t>Bad Luck, Dad (Big Book edition)</t>
  </si>
  <si>
    <t>Zip and Zigzag (Big Book edition)</t>
  </si>
  <si>
    <t>Big Mud Run (Big Book edition)</t>
  </si>
  <si>
    <t>Fix It, Fox (Big Book edition)</t>
  </si>
  <si>
    <t>Buzz, Hop, Zip! (Big Book edition)</t>
  </si>
  <si>
    <t>Dani Binns: Fair Play Footballer</t>
  </si>
  <si>
    <t>Scaredy Kat</t>
  </si>
  <si>
    <t>Whisked Away!</t>
  </si>
  <si>
    <t>Police Nan and Spike the Cat Detective - The Mystery of the Toyshop Robber</t>
  </si>
  <si>
    <t>Emily Pliers and Newton: Amazing Inventions</t>
  </si>
  <si>
    <t>Secrets of the Desert</t>
  </si>
  <si>
    <t>Shoebox Memories</t>
  </si>
  <si>
    <t>Puzzle of the Pyramid</t>
  </si>
  <si>
    <t>The Dungeon of Despair</t>
  </si>
  <si>
    <t xml:space="preserve">Collins Big Cat Phonics for Letters &amp; Sounds ebook library </t>
  </si>
  <si>
    <t xml:space="preserve">Phonics Progress Set (23 readers) </t>
  </si>
  <si>
    <t xml:space="preserve">Phonics for Letters &amp; Sounds - Age 7+ / KS2 </t>
  </si>
  <si>
    <t>3 year subscription</t>
  </si>
  <si>
    <t xml:space="preserve">Oh No, Rosie! </t>
  </si>
  <si>
    <t xml:space="preserve">Message in a Bottle </t>
  </si>
  <si>
    <t xml:space="preserve">Be Careful... </t>
  </si>
  <si>
    <t xml:space="preserve">Police Nan and Spike the Cat Detective - The Mystery of the Dino-Bone Robber </t>
  </si>
  <si>
    <t>VATable products total (incl. VAT)</t>
  </si>
  <si>
    <r>
      <t>Including</t>
    </r>
    <r>
      <rPr>
        <b/>
        <sz val="11"/>
        <color theme="1"/>
        <rFont val="Calibri"/>
        <family val="2"/>
        <scheme val="minor"/>
      </rPr>
      <t xml:space="preserve"> sets, ebook libraries, individual books and VATable products</t>
    </r>
  </si>
  <si>
    <t>(inc. Connect subs)</t>
  </si>
  <si>
    <t>Big Cat Phonics for Little Wandle Letters and Sounds Revised ebook library</t>
  </si>
  <si>
    <t xml:space="preserve">Green Set (25 readers) </t>
  </si>
  <si>
    <t>Phonics for L&amp;S - Lilac Set (12 readers)</t>
  </si>
  <si>
    <t xml:space="preserve">Number Fun </t>
  </si>
  <si>
    <t xml:space="preserve">Old MacDonald Had a Farm  </t>
  </si>
  <si>
    <t xml:space="preserve">Animal Fun </t>
  </si>
  <si>
    <t xml:space="preserve">Sound Walk </t>
  </si>
  <si>
    <t xml:space="preserve">At the Beach  </t>
  </si>
  <si>
    <t xml:space="preserve">People Who Help  </t>
  </si>
  <si>
    <t>Grapheme Cards for Reception: Phases 2 and 3</t>
  </si>
  <si>
    <t>Grapheme Cards for Year 1: Phase 5</t>
  </si>
  <si>
    <t>Large Grapheme Cards for Reception: Phases 2 and 3 (A4)</t>
  </si>
  <si>
    <t>Picture Cards: Phase 2</t>
  </si>
  <si>
    <t>Lesson Prompt Cards for Reception</t>
  </si>
  <si>
    <t>Lesson Prompt Cards for Year 1</t>
  </si>
  <si>
    <t>Grapheme Chart for Reception: Phases 2 and 3</t>
  </si>
  <si>
    <t>Wall Frieze for Reception: Phase 2</t>
  </si>
  <si>
    <t>Wall Frieze for Reception: Phase 3</t>
  </si>
  <si>
    <t>Keep-up Teacher’s Guide for Reception</t>
  </si>
  <si>
    <t>Keep-up Teacher’s Guide for Year 1</t>
  </si>
  <si>
    <t xml:space="preserve">Total before discount </t>
  </si>
  <si>
    <t>Non-VATable total after discount</t>
  </si>
  <si>
    <t>VATable products total (excl. VAT)</t>
  </si>
  <si>
    <t>Pip! (Big Book edition)</t>
  </si>
  <si>
    <r>
      <t xml:space="preserve">Carriage </t>
    </r>
    <r>
      <rPr>
        <b/>
        <sz val="11"/>
        <color rgb="FFFF0000"/>
        <rFont val="Calibri"/>
        <family val="2"/>
        <scheme val="minor"/>
      </rPr>
      <t>(please note there is a £4.95 delivery charge on all physical orders)</t>
    </r>
  </si>
  <si>
    <t>Sea Turtles</t>
  </si>
  <si>
    <r>
      <t xml:space="preserve">Gold Set (39 readers) </t>
    </r>
    <r>
      <rPr>
        <b/>
        <sz val="11"/>
        <color rgb="FFFF0000"/>
        <rFont val="Calibri"/>
        <family val="2"/>
        <scheme val="minor"/>
      </rPr>
      <t>(new version - February 2022)</t>
    </r>
  </si>
  <si>
    <t>Finny the Fairy Fish</t>
  </si>
  <si>
    <r>
      <t xml:space="preserve">Purple Set (39 readers) </t>
    </r>
    <r>
      <rPr>
        <b/>
        <sz val="11"/>
        <color rgb="FFFF0000"/>
        <rFont val="Calibri"/>
        <family val="2"/>
        <scheme val="minor"/>
      </rPr>
      <t>(new version - February 2022)</t>
    </r>
  </si>
  <si>
    <t>Collins Big Cat catalogue</t>
  </si>
  <si>
    <t>11</t>
  </si>
  <si>
    <t>12</t>
  </si>
  <si>
    <t xml:space="preserve"> Collins Big Cat Banded Phonics for Letters &amp; Sounds Sets</t>
  </si>
  <si>
    <t xml:space="preserve"> Collins Big Cat Phonics for Little Wandle Letters and Sounds Revised Sets</t>
  </si>
  <si>
    <r>
      <t xml:space="preserve">Big Cat Phonics for Little Wandle Letters and Sounds Revised 7+ Set (50 readers) </t>
    </r>
    <r>
      <rPr>
        <b/>
        <sz val="11"/>
        <color rgb="FFFF0000"/>
        <rFont val="Calibri"/>
        <family val="2"/>
        <scheme val="minor"/>
      </rPr>
      <t>(new - september 2022)</t>
    </r>
  </si>
  <si>
    <r>
      <t xml:space="preserve">Big Cat Phonics for Little Wandle Letters and Sounds Revised Phase 2 Set (48 readers) </t>
    </r>
    <r>
      <rPr>
        <b/>
        <sz val="11"/>
        <color rgb="FFFF0000"/>
        <rFont val="Calibri"/>
        <family val="2"/>
        <scheme val="minor"/>
      </rPr>
      <t>(new - september 2022)</t>
    </r>
  </si>
  <si>
    <r>
      <t xml:space="preserve">Big Cat Phonics for Little Wandle Letters and Sounds Revised Phase 3 Set (32 readers) </t>
    </r>
    <r>
      <rPr>
        <b/>
        <sz val="11"/>
        <color rgb="FFFF0000"/>
        <rFont val="Calibri"/>
        <family val="2"/>
        <scheme val="minor"/>
      </rPr>
      <t>(new - september 2022)</t>
    </r>
  </si>
  <si>
    <r>
      <t xml:space="preserve">Big Cat Phonics for Little Wandle Letters and Sounds Revised Phase 4 Set (48 readers) </t>
    </r>
    <r>
      <rPr>
        <b/>
        <sz val="11"/>
        <color rgb="FFFF0000"/>
        <rFont val="Calibri"/>
        <family val="2"/>
        <scheme val="minor"/>
      </rPr>
      <t>(new - september 2022)</t>
    </r>
  </si>
  <si>
    <r>
      <t xml:space="preserve">Big Cat Phonics for Little Wandle Letters and Sounds Revised Phase 5 Set (66 readers) </t>
    </r>
    <r>
      <rPr>
        <b/>
        <sz val="11"/>
        <color rgb="FFFF0000"/>
        <rFont val="Calibri"/>
        <family val="2"/>
        <scheme val="minor"/>
      </rPr>
      <t>(new - september 2022)</t>
    </r>
  </si>
  <si>
    <r>
      <t xml:space="preserve">I Spy Fairytales </t>
    </r>
    <r>
      <rPr>
        <b/>
        <sz val="11"/>
        <rFont val="Calibri"/>
        <family val="2"/>
        <scheme val="minor"/>
      </rPr>
      <t>(Foundation)</t>
    </r>
  </si>
  <si>
    <r>
      <t xml:space="preserve">Incy Wincy Spider </t>
    </r>
    <r>
      <rPr>
        <b/>
        <sz val="11"/>
        <rFont val="Calibri"/>
        <family val="2"/>
        <scheme val="minor"/>
      </rPr>
      <t>(Foundation)</t>
    </r>
  </si>
  <si>
    <r>
      <t xml:space="preserve">Party Time! </t>
    </r>
    <r>
      <rPr>
        <b/>
        <sz val="11"/>
        <rFont val="Calibri"/>
        <family val="2"/>
        <scheme val="minor"/>
      </rPr>
      <t>(Foundation)</t>
    </r>
  </si>
  <si>
    <r>
      <t xml:space="preserve">My Day, Our World </t>
    </r>
    <r>
      <rPr>
        <b/>
        <sz val="11"/>
        <rFont val="Calibri"/>
        <family val="2"/>
        <scheme val="minor"/>
      </rPr>
      <t>(Foundation)</t>
    </r>
  </si>
  <si>
    <r>
      <t xml:space="preserve">The New Kid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</si>
  <si>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Claw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</si>
  <si>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Our Colourful World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</si>
  <si>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Plants That Eat Animals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</si>
  <si>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Fashion: The Stories That Clothes Tell Us </t>
    </r>
    <r>
      <rPr>
        <b/>
        <sz val="11"/>
        <color rgb="FFFF0000"/>
        <rFont val="Calibri"/>
        <family val="2"/>
        <scheme val="minor"/>
      </rPr>
      <t>(new - July 2022)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</si>
  <si>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Firenadoes: Tornadoes of Fire </t>
    </r>
    <r>
      <rPr>
        <b/>
        <sz val="11"/>
        <color rgb="FFFF0000"/>
        <rFont val="Calibri"/>
        <family val="2"/>
        <scheme val="minor"/>
      </rPr>
      <t>(new - July 2022)</t>
    </r>
  </si>
  <si>
    <r>
      <t>Being Oscar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</si>
  <si>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Jumbled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</si>
  <si>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Big Cat Phonics for Little Wandle Letters and Sounds Revised Set 2 (84 readers) </t>
    </r>
    <r>
      <rPr>
        <b/>
        <sz val="11"/>
        <color rgb="FFFF0000"/>
        <rFont val="Calibri"/>
        <family val="2"/>
        <scheme val="minor"/>
      </rPr>
      <t>(new - september 2022)</t>
    </r>
  </si>
  <si>
    <r>
      <t xml:space="preserve">How to Build a Skyscraper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</si>
  <si>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Maggots on the Menu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</si>
  <si>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The Scientist's Apprentice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</si>
  <si>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Flora and the Flames </t>
    </r>
    <r>
      <rPr>
        <b/>
        <sz val="11"/>
        <color rgb="FFFF0000"/>
        <rFont val="Calibri"/>
        <family val="2"/>
        <scheme val="minor"/>
      </rPr>
      <t>(new - July 2022)</t>
    </r>
  </si>
  <si>
    <r>
      <t>Can I Talk to a Chimpanzee?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</si>
  <si>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Fighting Diseases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</si>
  <si>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Christopher Brown: Accidental Detective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</si>
  <si>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Surfing the Moon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</si>
  <si>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To the Moon and Back: The Story of Katherine Johnson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</si>
  <si>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Rebel Artists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</si>
  <si>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An Unsuitable Game for Girls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</si>
  <si>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Space to Invade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</si>
  <si>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A Home from Home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</si>
  <si>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The Lion Keeper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</si>
  <si>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Inspiring Change: Elizabeth Fry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</si>
  <si>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Brave Spies </t>
    </r>
    <r>
      <rPr>
        <b/>
        <sz val="11"/>
        <color rgb="FFFF0000"/>
        <rFont val="Calibri"/>
        <family val="2"/>
        <scheme val="minor"/>
      </rPr>
      <t>(new - July 2022)</t>
    </r>
  </si>
  <si>
    <r>
      <t>Why Do We Need Maths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</si>
  <si>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Emperors and Gladiators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</si>
  <si>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Searching for Jamila </t>
    </r>
    <r>
      <rPr>
        <b/>
        <sz val="11"/>
        <color rgb="FFFF0000"/>
        <rFont val="Calibri"/>
        <family val="2"/>
        <scheme val="minor"/>
      </rPr>
      <t>(new - July 2022)</t>
    </r>
  </si>
  <si>
    <r>
      <t xml:space="preserve">Jump into the New </t>
    </r>
    <r>
      <rPr>
        <b/>
        <sz val="11"/>
        <color rgb="FFFF0000"/>
        <rFont val="Calibri"/>
        <family val="2"/>
        <scheme val="minor"/>
      </rPr>
      <t>(new - July 2022)</t>
    </r>
  </si>
  <si>
    <t xml:space="preserve">Set 2 -  NEW titles (titles also listed under each phase) </t>
  </si>
  <si>
    <r>
      <t xml:space="preserve">Big Cat Phonics for Little Wandle Letters and Sounds Revised Foundations for Phonics Set (10 readers) </t>
    </r>
    <r>
      <rPr>
        <b/>
        <sz val="11"/>
        <color rgb="FFFF0000"/>
        <rFont val="Calibri"/>
        <family val="2"/>
        <scheme val="minor"/>
      </rPr>
      <t>(new - september 2022)</t>
    </r>
  </si>
  <si>
    <t>Foundation</t>
  </si>
  <si>
    <r>
      <t>I Spy Fairytales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</si>
  <si>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Incy Wincy Spider </t>
    </r>
    <r>
      <rPr>
        <b/>
        <sz val="11"/>
        <color rgb="FFFF0000"/>
        <rFont val="Calibri"/>
        <family val="2"/>
        <scheme val="minor"/>
      </rPr>
      <t>(new)</t>
    </r>
  </si>
  <si>
    <r>
      <rPr>
        <sz val="11"/>
        <rFont val="Calibri"/>
        <family val="2"/>
        <scheme val="minor"/>
      </rPr>
      <t xml:space="preserve">Party Time! </t>
    </r>
    <r>
      <rPr>
        <b/>
        <sz val="11"/>
        <color rgb="FFFF0000"/>
        <rFont val="Calibri"/>
        <family val="2"/>
        <scheme val="minor"/>
      </rPr>
      <t>(new)</t>
    </r>
  </si>
  <si>
    <r>
      <rPr>
        <sz val="11"/>
        <rFont val="Calibri"/>
        <family val="2"/>
        <scheme val="minor"/>
      </rPr>
      <t>My Day, Our World</t>
    </r>
    <r>
      <rPr>
        <b/>
        <i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</si>
  <si>
    <t>Phase 2</t>
  </si>
  <si>
    <t>Phase 3</t>
  </si>
  <si>
    <t>Phase 4</t>
  </si>
  <si>
    <t>Phase 5</t>
  </si>
  <si>
    <r>
      <t xml:space="preserve">Review Word Cards for Reception (ready-to-use cards): Phases 2, 3 and 4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</si>
  <si>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Review Word Cards for Year 1 (ready-to-use cards): Phase 5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</si>
  <si>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Word Cards for Reception (ready-to-use cards): Phases 2, 3 and 4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</si>
  <si>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Word Cards for Year 1 (ready-to-use cards): Phase 5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</si>
  <si>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Grapheme Mats for Reception (Pack of 10): Phases 2 and 3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</si>
  <si>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Grapheme Mats for Year 1 (Pack of 10): Phase 5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</si>
  <si>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Large Grapheme Cards for Year 1: Phase 5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</si>
  <si>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Little Wandle at Home Phonics Flashcards for Year 1: Phase 5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</si>
  <si>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SEND Teacher's Guide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</si>
  <si>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SEND Grapheme Mat: Phases 2, 3 and 5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</si>
  <si>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SEND Large Grapheme Cards (sensory): Phases 2 and 3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</si>
  <si>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SEND Grapheme Cards: Phase 5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</si>
  <si>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SEND Large Word Cards (ready-to-use): Phases 2, 3 and 5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</si>
  <si>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SEND Large Grapheme Cards (sensory): Phase 5 </t>
    </r>
    <r>
      <rPr>
        <b/>
        <sz val="11"/>
        <color rgb="FFFF0000"/>
        <rFont val="Calibri"/>
        <family val="2"/>
        <scheme val="minor"/>
      </rPr>
      <t>(new)</t>
    </r>
  </si>
  <si>
    <t>Shinoy and the Chaos Crew Set (48 readers)</t>
  </si>
  <si>
    <t>Big Cat Phonics for Little Wandle Letters and Sounds Revised Set 1 (120 readers)</t>
  </si>
  <si>
    <t xml:space="preserve">Shinoy and the Chaos Crew: The Day of the Howling Head Teacher </t>
  </si>
  <si>
    <t>Shinoy and the Chaos Crew: The Day of the Howling Head Teacher</t>
  </si>
  <si>
    <t xml:space="preserve">Shinoy and the Chaos Crew: The Day of the Purple Haze </t>
  </si>
  <si>
    <t xml:space="preserve">Shinoy and the Chaos Crew: The Day The Rain Fell Up </t>
  </si>
  <si>
    <t xml:space="preserve">Shinoy and the Chaos Crew: The Day of the Dubious Deliveries </t>
  </si>
  <si>
    <t xml:space="preserve">Shinoy and the Chaos Crew: The Day of the Time Tunnels </t>
  </si>
  <si>
    <t xml:space="preserve">Shinoy and the Chaos Crew: The Day the Paintings Disappeared </t>
  </si>
  <si>
    <t xml:space="preserve">Shinoy and the Chaos Crew: The Day of the Scrambled Signs </t>
  </si>
  <si>
    <t xml:space="preserve">Shinoy and the Chaos Crew: The Day Tech Took Over </t>
  </si>
  <si>
    <t xml:space="preserve">Shinoy and the Chaos Crew: The Day the World was Weighed Down </t>
  </si>
  <si>
    <t xml:space="preserve">Shinoy and the Chaos Crew: The Day of the Unexpected Guest </t>
  </si>
  <si>
    <t xml:space="preserve">Shinoy and the Chaos Crew: The Day of the Great Chase </t>
  </si>
  <si>
    <t xml:space="preserve">Shinoy and the Chaos Crew: The Day of the Galloping Gargoyles </t>
  </si>
  <si>
    <t xml:space="preserve">Shinoy and the Chaos Crew: The Day Time Froze </t>
  </si>
  <si>
    <t xml:space="preserve">Shinoy and the Chaos Crew: The Day of the Treasure Hunt </t>
  </si>
  <si>
    <t xml:space="preserve">Shinoy and the Chaos Crew: The Day of the Baffling Books </t>
  </si>
  <si>
    <t xml:space="preserve">Shinoy and the Chaos Crew: The Day of the Haunted House </t>
  </si>
  <si>
    <t xml:space="preserve">Shinoy and the Chaos Crew: The Day of the Game Show </t>
  </si>
  <si>
    <t xml:space="preserve">Shinoy and the Chaos Crew: The Day that Repeated Itself </t>
  </si>
  <si>
    <t xml:space="preserve">Shinoy and the Chaos Crew: The Day of the Escape Room of Doom </t>
  </si>
  <si>
    <t xml:space="preserve">Shinoy and the Chaos Crew: The Day of the Vanishing School </t>
  </si>
  <si>
    <t xml:space="preserve">Shinoy and the Chaos Crew: The Day of the Risky Rescue </t>
  </si>
  <si>
    <t xml:space="preserve">Shinoy and the Chaos Crew: The Day of the Treacherous Travel </t>
  </si>
  <si>
    <t xml:space="preserve">Shinoy and the Chaos Crew: The Day of the Dodgy Doubles </t>
  </si>
  <si>
    <t xml:space="preserve">Shinoy and the Chaos Crew: The Day of Time Travel </t>
  </si>
  <si>
    <t xml:space="preserve">Turtle Beach </t>
  </si>
  <si>
    <t xml:space="preserve">Shinoy and the Chaos Crew: The Day the World Was Weighed Down </t>
  </si>
  <si>
    <t xml:space="preserve">The Jungle Outside </t>
  </si>
  <si>
    <t xml:space="preserve">Treasures of the Volcano </t>
  </si>
  <si>
    <t xml:space="preserve">The Ravens' Call </t>
  </si>
  <si>
    <t xml:space="preserve">The Storyteller of Ketu </t>
  </si>
  <si>
    <t xml:space="preserve">The Great Piñata Mystery </t>
  </si>
  <si>
    <t xml:space="preserve">Shinoy and the Chaos Crew - What are viruses? (Non-fiction) </t>
  </si>
  <si>
    <t xml:space="preserve">Shinoy and the Chaos Crew - Does rain ever fall up? (Non-fiction) </t>
  </si>
  <si>
    <t xml:space="preserve">Shinoy and the Chaos Crew - Why do we sleep? (Non-fiction) </t>
  </si>
  <si>
    <t xml:space="preserve">Shinoy and the Chaos Crew - What is virtual reality? (Non-fiction) </t>
  </si>
  <si>
    <t xml:space="preserve">Shinoy and the Chaos Crew - What is gravity? (Non-fiction) </t>
  </si>
  <si>
    <t xml:space="preserve">Shinoy and the Chaos Crew - What are the world's greatest races? (Non-fiction) </t>
  </si>
  <si>
    <t xml:space="preserve">Shinoy and the Chaos Crew - What is time? (Non-fiction) </t>
  </si>
  <si>
    <t xml:space="preserve">Shinoy and the Chaos Crew - Is there really buried treasure? (Non-fiction) </t>
  </si>
  <si>
    <t xml:space="preserve">Shinoy and the Chaos Crew - What is a secret code? (Non-fiction) </t>
  </si>
  <si>
    <t xml:space="preserve">Shinoy and the Chaos Crew - What is a robot? (Non-fiction) </t>
  </si>
  <si>
    <t xml:space="preserve">Shinoy and the Chaos Crew - Where did it go? (Non-fiction) </t>
  </si>
  <si>
    <t xml:space="preserve">Shinoy and the Chaos Crew - Could you live in the past? (Non-fiction) </t>
  </si>
  <si>
    <t xml:space="preserve">Shinoy and the Chaos Crew - What are viruses? </t>
  </si>
  <si>
    <t xml:space="preserve">Shinoy and the Chaos Crew - Does rain ever fall up? </t>
  </si>
  <si>
    <t xml:space="preserve">Shinoy and the Chaos Crew - Why do we sleep? </t>
  </si>
  <si>
    <t xml:space="preserve">Shinoy and the Chaos Crew - What is virtual reality? </t>
  </si>
  <si>
    <t xml:space="preserve">Shinoy and the Chaos Crew - What is gravity? </t>
  </si>
  <si>
    <t xml:space="preserve">Shinoy and the Chaos Crew - What are the world's greatest races? </t>
  </si>
  <si>
    <t xml:space="preserve">Shinoy and the Chaos Crew - What is time? </t>
  </si>
  <si>
    <t xml:space="preserve">Shinoy and the Chaos Crew - Is there really buried treasure? </t>
  </si>
  <si>
    <t xml:space="preserve">Shinoy and the Chaos Crew - What is a secret code? </t>
  </si>
  <si>
    <t xml:space="preserve">Shinoy and the Chaos Crew - What is a robot? </t>
  </si>
  <si>
    <t xml:space="preserve">Shinoy and the Chaos Crew - Where did it go? </t>
  </si>
  <si>
    <t xml:space="preserve">Shinoy and the Chaos Crew - Could you live in the past? </t>
  </si>
  <si>
    <t xml:space="preserve">Shinoy and the Chaos Crew - Mission: Weird Weather (Graphic novel) </t>
  </si>
  <si>
    <t xml:space="preserve">Shinoy and the Chaos Crew - Mission: Static Shocks (Graphic novel) </t>
  </si>
  <si>
    <t xml:space="preserve">Shinoy and the Chaos Crew - Mission: Creepy Castle (Graphic novel) </t>
  </si>
  <si>
    <t xml:space="preserve">Shinoy and the Chaos Crew - Mission: Merciless Ice Mines (Graphic novel) </t>
  </si>
  <si>
    <t xml:space="preserve">Shinoy and the Chaos Crew - Mission: Lunar Launch (Graphic novel) </t>
  </si>
  <si>
    <t xml:space="preserve">Shinoy and the Chaos Crew - Mission: Mega Meteorite (Graphic novel) </t>
  </si>
  <si>
    <t xml:space="preserve">Shinoy and the Chaos Crew - Mission: Pirate Puzzle (Graphic novel) </t>
  </si>
  <si>
    <t xml:space="preserve">Shinoy and the Chaos Crew - Mission: Colour Chaos (Graphic novel) </t>
  </si>
  <si>
    <t xml:space="preserve">Shinoy and the Chaos Crew - Mission: Submarine Scare (Graphic novel) </t>
  </si>
  <si>
    <t xml:space="preserve">Shinoy and the Chaos Crew - Mission: Jungle Jump (Graphic novel) </t>
  </si>
  <si>
    <t xml:space="preserve">Shinoy and the Chaos Crew - Mission: Perilous Portal (Graphic novel) </t>
  </si>
  <si>
    <t xml:space="preserve">Shinoy and the Chaos Crew - Mission: Rogue T-Rex (Graphic novel) </t>
  </si>
  <si>
    <t xml:space="preserve">Tap Tap Nap (Set 5) </t>
  </si>
  <si>
    <t xml:space="preserve">Sam Sits (Set 5) </t>
  </si>
  <si>
    <t xml:space="preserve">Nap in It (Set 5) </t>
  </si>
  <si>
    <t xml:space="preserve">Dip It Tip It (Set 5) </t>
  </si>
  <si>
    <t xml:space="preserve">Pop the Pot On (Set 5) </t>
  </si>
  <si>
    <t xml:space="preserve">Lots of Ducks (Set 5) </t>
  </si>
  <si>
    <t xml:space="preserve">Get It, Gus! (Set 5) </t>
  </si>
  <si>
    <t xml:space="preserve">I Can Get Fit (Set 5) </t>
  </si>
  <si>
    <t xml:space="preserve">Rush to the Bus (Set 5) </t>
  </si>
  <si>
    <t xml:space="preserve">King of the Kicks (Set 5) </t>
  </si>
  <si>
    <t xml:space="preserve">Mix and Mash (Set 5) </t>
  </si>
  <si>
    <t xml:space="preserve">Rocket! (Set 5) </t>
  </si>
  <si>
    <t xml:space="preserve">Meena And The Rabbit (Set 5) </t>
  </si>
  <si>
    <t xml:space="preserve">Mix Up on the Farm (Set 5) </t>
  </si>
  <si>
    <t xml:space="preserve">Is it Magnetic? (Set 5) </t>
  </si>
  <si>
    <t xml:space="preserve">Bees! (Set 5) </t>
  </si>
  <si>
    <t xml:space="preserve">The Plum Trip (Set 5) </t>
  </si>
  <si>
    <t xml:space="preserve">The Thrush Nest (Set 5) </t>
  </si>
  <si>
    <t xml:space="preserve">I Feel Good (Set 5) </t>
  </si>
  <si>
    <t xml:space="preserve">Shelter on the Go (Set 5) </t>
  </si>
  <si>
    <t xml:space="preserve">The Hamster Problem (Set 5) </t>
  </si>
  <si>
    <t xml:space="preserve">Little Red's Lost Cap (Set 5) </t>
  </si>
  <si>
    <t xml:space="preserve">Fantastic Frogs (Set 5) </t>
  </si>
  <si>
    <t xml:space="preserve">Our Pet Rabbits (Set 5) </t>
  </si>
  <si>
    <t xml:space="preserve">The Train Set (Set 5) </t>
  </si>
  <si>
    <t xml:space="preserve">Hugo's Moon Crew (Set 5) </t>
  </si>
  <si>
    <t xml:space="preserve">Beaches and Bays (Set 5) </t>
  </si>
  <si>
    <t xml:space="preserve">Cave Art (Set 5) </t>
  </si>
  <si>
    <t xml:space="preserve">Yummy Stone Soup (Set 5) </t>
  </si>
  <si>
    <t xml:space="preserve">Jake and Jen and the Castle of Kings (Set 5) </t>
  </si>
  <si>
    <t xml:space="preserve">The Paper Planes Club (Set 5) </t>
  </si>
  <si>
    <t xml:space="preserve">The Incredible Whale and Other Poems (Set 5) </t>
  </si>
  <si>
    <t xml:space="preserve">It Looks Like Rain (Set 5) </t>
  </si>
  <si>
    <t xml:space="preserve">Animal Tricks: Glow in the Dark (Set 5) </t>
  </si>
  <si>
    <t xml:space="preserve">The Incredible Lives of Monarch Butterflies (Set 5) </t>
  </si>
  <si>
    <t xml:space="preserve">Amazing Raptors (Set 5) </t>
  </si>
  <si>
    <t xml:space="preserve">The Owl in the Mirror (Set 5) </t>
  </si>
  <si>
    <t xml:space="preserve">Hitty's Goose (Set 5) </t>
  </si>
  <si>
    <t xml:space="preserve">The Garden Invention Invasion (Set 5) </t>
  </si>
  <si>
    <t xml:space="preserve">Don't Pet the Plants! (Set 5) </t>
  </si>
  <si>
    <t xml:space="preserve">Flick the Switch! (Set 5) </t>
  </si>
  <si>
    <t xml:space="preserve">Top Hunters (Set 5) </t>
  </si>
  <si>
    <t xml:space="preserve">The Right Bite (Set 5) </t>
  </si>
  <si>
    <t xml:space="preserve">Powerful Queens (Set 5) </t>
  </si>
  <si>
    <t xml:space="preserve">The Lost Sketch Book </t>
  </si>
  <si>
    <t xml:space="preserve">The Wonder of the World Leaf </t>
  </si>
  <si>
    <t xml:space="preserve">How to Become a Calypsonian </t>
  </si>
  <si>
    <t xml:space="preserve">Mega Slug and Big Dash </t>
  </si>
  <si>
    <t xml:space="preserve">The Thing in the Deep </t>
  </si>
  <si>
    <t xml:space="preserve">Night of the Chickens </t>
  </si>
  <si>
    <t xml:space="preserve">Hanako's Egg </t>
  </si>
  <si>
    <t xml:space="preserve">Bor of the Forest </t>
  </si>
  <si>
    <t xml:space="preserve">My Gran is a Fibber! </t>
  </si>
  <si>
    <t xml:space="preserve">What Happens Next? </t>
  </si>
  <si>
    <t xml:space="preserve">In a Rainforest Tree </t>
  </si>
  <si>
    <t xml:space="preserve">Goat Skills! </t>
  </si>
  <si>
    <t xml:space="preserve">Hidden Bugs </t>
  </si>
  <si>
    <t xml:space="preserve">How to Fight Fear </t>
  </si>
  <si>
    <t xml:space="preserve">Bigger, Better, Stronger! </t>
  </si>
  <si>
    <t xml:space="preserve">Kay And Aiden – The Tram Bell </t>
  </si>
  <si>
    <t xml:space="preserve">Stranded Beneath The Stars </t>
  </si>
  <si>
    <t xml:space="preserve">The Forgotten Garden </t>
  </si>
  <si>
    <t xml:space="preserve">Lucas Dives Deep </t>
  </si>
  <si>
    <t xml:space="preserve">Man-Yee And The New School </t>
  </si>
  <si>
    <t xml:space="preserve">Dark Dawn </t>
  </si>
  <si>
    <t xml:space="preserve">Kay And Aiden – The Stolen Trumpet </t>
  </si>
  <si>
    <t xml:space="preserve">Zayn Levels Up </t>
  </si>
  <si>
    <t xml:space="preserve">The Case Of The Piltdown Man </t>
  </si>
  <si>
    <t xml:space="preserve">Spider Strike! </t>
  </si>
  <si>
    <t xml:space="preserve">Feel Strong With Yoga </t>
  </si>
  <si>
    <t xml:space="preserve">Super Dogs </t>
  </si>
  <si>
    <t xml:space="preserve">All About Football Skills </t>
  </si>
  <si>
    <t xml:space="preserve">Our Fantastic World </t>
  </si>
  <si>
    <t xml:space="preserve">A Day In The Life Of An Astronaut </t>
  </si>
  <si>
    <t xml:space="preserve">Stargaze </t>
  </si>
  <si>
    <t xml:space="preserve">Phonics for L&amp;S - Pink A Set (38 readers) </t>
  </si>
  <si>
    <t xml:space="preserve">Phonics for L&amp;S - Pink B Set (38 readers) </t>
  </si>
  <si>
    <t xml:space="preserve">Phonics for L&amp;S - Red A Set (38 readers) </t>
  </si>
  <si>
    <t xml:space="preserve">Phonics for L&amp;S - Red B Set (38 readers) </t>
  </si>
  <si>
    <t xml:space="preserve">Phonics for L&amp;S - Yellow Set (26 readers) </t>
  </si>
  <si>
    <t xml:space="preserve">Phonics for L&amp;S - Blue Set (26 readers) </t>
  </si>
  <si>
    <t xml:space="preserve">Phonics for L&amp;S - Green Set (28 readers) </t>
  </si>
  <si>
    <t xml:space="preserve">Phonics for L&amp;S - Orange Set (28 readers) </t>
  </si>
  <si>
    <t xml:space="preserve">Phonics for L&amp;S - Turquoise Set (28 readers) </t>
  </si>
  <si>
    <t xml:space="preserve">Big Cat Phonics for Little Wandle Letters and Sounds </t>
  </si>
  <si>
    <r>
      <t xml:space="preserve">7+  Set </t>
    </r>
    <r>
      <rPr>
        <b/>
        <sz val="11"/>
        <color rgb="FFFF0000"/>
        <rFont val="Calibri"/>
        <family val="2"/>
        <scheme val="minor"/>
      </rPr>
      <t>(new - September 2022)</t>
    </r>
  </si>
  <si>
    <t>Classroom resources</t>
  </si>
  <si>
    <t>SEND classroom resources</t>
  </si>
  <si>
    <t xml:space="preserve">Little Wandle at Home </t>
  </si>
  <si>
    <t>Grapheme Chart for Year 1: Phase 5</t>
  </si>
  <si>
    <t>Word Cards And Tricky Word Cards for Reception: Phase 2 (cut up and organise)</t>
  </si>
  <si>
    <t>Word Cards And Tricky Word Cards for Reception: Phase 3 (cut up and organise)</t>
  </si>
  <si>
    <t>Word Cards And Tricky Word Cards for Reception: Phase 4 (cut up and organise)</t>
  </si>
  <si>
    <t>Word Cards And Tricky Word Cards for Year 1: Phase 5 (cut up and organise)</t>
  </si>
  <si>
    <t>Teacher guides</t>
  </si>
  <si>
    <r>
      <t xml:space="preserve">Rapid Catch-up Word Cards (ready-to-use cards)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</si>
  <si>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Little Wandle at Home Phonics Flashcards for Reception: Phase 2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</si>
  <si>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Little Wandle at Home More Phonics Flashcards for Reception: Phase 3 </t>
    </r>
    <r>
      <rPr>
        <b/>
        <sz val="11"/>
        <color rgb="FFFF0000"/>
        <rFont val="Calibri"/>
        <family val="2"/>
        <scheme val="minor"/>
      </rPr>
      <t>(new)</t>
    </r>
  </si>
  <si>
    <r>
      <t xml:space="preserve">Rapid Catch-up Teacher's Guide </t>
    </r>
    <r>
      <rPr>
        <b/>
        <sz val="11"/>
        <color rgb="FFFF0000"/>
        <rFont val="Calibri"/>
        <family val="2"/>
        <scheme val="minor"/>
      </rPr>
      <t>(new)</t>
    </r>
  </si>
  <si>
    <t>Book sub total (excl. sets)</t>
  </si>
  <si>
    <r>
      <t xml:space="preserve">Pearl Set (46 readers) </t>
    </r>
    <r>
      <rPr>
        <b/>
        <sz val="11"/>
        <color rgb="FFFF0000"/>
        <rFont val="Calibri"/>
        <family val="2"/>
        <scheme val="minor"/>
      </rPr>
      <t>(new version - September 2022)</t>
    </r>
  </si>
  <si>
    <r>
      <t xml:space="preserve">Red B Set (25 readers) </t>
    </r>
    <r>
      <rPr>
        <b/>
        <sz val="11"/>
        <color rgb="FFFF0000"/>
        <rFont val="Calibri"/>
        <family val="2"/>
        <scheme val="minor"/>
      </rPr>
      <t>(new version - September 2022)</t>
    </r>
  </si>
  <si>
    <t>Assess Fluency in Reading: Reception to Year 6</t>
  </si>
  <si>
    <t>£316.50 for all books (exc. main handbook)</t>
  </si>
  <si>
    <r>
      <t xml:space="preserve">Kim and Mag </t>
    </r>
    <r>
      <rPr>
        <b/>
        <sz val="11"/>
        <rFont val="Calibri Light"/>
        <family val="2"/>
      </rPr>
      <t>(Phase 2 Set 3 - Blending practice)</t>
    </r>
  </si>
  <si>
    <r>
      <t xml:space="preserve">Tick Tock </t>
    </r>
    <r>
      <rPr>
        <b/>
        <sz val="11"/>
        <color theme="1"/>
        <rFont val="Calibri"/>
        <family val="2"/>
        <scheme val="minor"/>
      </rPr>
      <t>(Phase 2 Set 3)</t>
    </r>
  </si>
  <si>
    <r>
      <t xml:space="preserve">A Full Bag </t>
    </r>
    <r>
      <rPr>
        <b/>
        <sz val="11"/>
        <color theme="1"/>
        <rFont val="Calibri"/>
        <family val="2"/>
        <scheme val="minor"/>
      </rPr>
      <t>(Phase 2 Set 4 - Blending practice)</t>
    </r>
  </si>
  <si>
    <r>
      <t xml:space="preserve">Top Dogs Run </t>
    </r>
    <r>
      <rPr>
        <b/>
        <sz val="11"/>
        <color theme="1"/>
        <rFont val="Calibri"/>
        <family val="2"/>
        <scheme val="minor"/>
      </rPr>
      <t>(Phase 2 Set 4)</t>
    </r>
  </si>
  <si>
    <r>
      <t xml:space="preserve">Fox and Dog </t>
    </r>
    <r>
      <rPr>
        <b/>
        <sz val="11"/>
        <color theme="1"/>
        <rFont val="Calibri"/>
        <family val="2"/>
        <scheme val="minor"/>
      </rPr>
      <t>(Phase 2 Set 5 - Blending practice)</t>
    </r>
  </si>
  <si>
    <r>
      <t>Ships</t>
    </r>
    <r>
      <rPr>
        <b/>
        <sz val="11"/>
        <color theme="1"/>
        <rFont val="Calibri"/>
        <family val="2"/>
        <scheme val="minor"/>
      </rPr>
      <t xml:space="preserve"> (Phase 2 Set 5 - Blending practice)</t>
    </r>
  </si>
  <si>
    <r>
      <t xml:space="preserve">The Bug Man </t>
    </r>
    <r>
      <rPr>
        <b/>
        <sz val="11"/>
        <color theme="1"/>
        <rFont val="Calibri"/>
        <family val="2"/>
        <scheme val="minor"/>
      </rPr>
      <t>(Phase 2 Set 5)</t>
    </r>
  </si>
  <si>
    <r>
      <t xml:space="preserve">Hit the Puck </t>
    </r>
    <r>
      <rPr>
        <b/>
        <sz val="11"/>
        <color theme="1"/>
        <rFont val="Calibri"/>
        <family val="2"/>
        <scheme val="minor"/>
      </rPr>
      <t>(Phase 2 Set 5)</t>
    </r>
  </si>
  <si>
    <r>
      <t xml:space="preserve">Wings and Tails </t>
    </r>
    <r>
      <rPr>
        <b/>
        <sz val="11"/>
        <color theme="1"/>
        <rFont val="Calibri"/>
        <family val="2"/>
        <scheme val="minor"/>
      </rPr>
      <t>(Phase 3 Set 1 - Blending practice)</t>
    </r>
  </si>
  <si>
    <r>
      <t xml:space="preserve">A Dark Wood </t>
    </r>
    <r>
      <rPr>
        <b/>
        <sz val="11"/>
        <color rgb="FF00B0F0"/>
        <rFont val="Calibri"/>
        <family val="2"/>
        <scheme val="minor"/>
      </rPr>
      <t>(Phase 3 Set 1 - Blending practice) (Poetry)</t>
    </r>
  </si>
  <si>
    <r>
      <t xml:space="preserve">Barn Owl Sees Town </t>
    </r>
    <r>
      <rPr>
        <b/>
        <sz val="11"/>
        <color theme="1"/>
        <rFont val="Calibri"/>
        <family val="2"/>
        <scheme val="minor"/>
      </rPr>
      <t>(Phase 3 Set 1 - Blending practice)</t>
    </r>
  </si>
  <si>
    <r>
      <t xml:space="preserve">Rubbish </t>
    </r>
    <r>
      <rPr>
        <b/>
        <sz val="11"/>
        <color theme="1"/>
        <rFont val="Calibri"/>
        <family val="2"/>
        <scheme val="minor"/>
      </rPr>
      <t>(Phase 3 Set 1 - Blending practice)</t>
    </r>
  </si>
  <si>
    <r>
      <t>Mars</t>
    </r>
    <r>
      <rPr>
        <b/>
        <sz val="11"/>
        <color theme="1"/>
        <rFont val="Calibri"/>
        <family val="2"/>
        <scheme val="minor"/>
      </rPr>
      <t xml:space="preserve"> (Phase 3 Set 1 - Blending practice)</t>
    </r>
  </si>
  <si>
    <r>
      <t xml:space="preserve">Pits to Parks </t>
    </r>
    <r>
      <rPr>
        <b/>
        <sz val="11"/>
        <color theme="1"/>
        <rFont val="Calibri"/>
        <family val="2"/>
        <scheme val="minor"/>
      </rPr>
      <t>(Phase 3 Set 1)</t>
    </r>
  </si>
  <si>
    <r>
      <t xml:space="preserve">The Silver Hunters </t>
    </r>
    <r>
      <rPr>
        <b/>
        <sz val="11"/>
        <color theme="1"/>
        <rFont val="Calibri"/>
        <family val="2"/>
        <scheme val="minor"/>
      </rPr>
      <t>(Phase 3 Set 1)</t>
    </r>
  </si>
  <si>
    <r>
      <t>Town Farms</t>
    </r>
    <r>
      <rPr>
        <b/>
        <sz val="11"/>
        <color theme="1"/>
        <rFont val="Calibri"/>
        <family val="2"/>
        <scheme val="minor"/>
      </rPr>
      <t xml:space="preserve"> (Phase 3 Set 1)</t>
    </r>
  </si>
  <si>
    <r>
      <t xml:space="preserve">No Road Back </t>
    </r>
    <r>
      <rPr>
        <b/>
        <sz val="11"/>
        <color theme="1"/>
        <rFont val="Calibri"/>
        <family val="2"/>
        <scheme val="minor"/>
      </rPr>
      <t>(Phase 3 Set 1)</t>
    </r>
  </si>
  <si>
    <r>
      <t xml:space="preserve">Missing on Mars </t>
    </r>
    <r>
      <rPr>
        <b/>
        <sz val="11"/>
        <color theme="1"/>
        <rFont val="Calibri"/>
        <family val="2"/>
        <scheme val="minor"/>
      </rPr>
      <t>(Phase 3 Set 2)</t>
    </r>
  </si>
  <si>
    <r>
      <t xml:space="preserve">Zoom In </t>
    </r>
    <r>
      <rPr>
        <b/>
        <sz val="11"/>
        <color theme="1"/>
        <rFont val="Calibri"/>
        <family val="2"/>
        <scheme val="minor"/>
      </rPr>
      <t>(Phase 3 Set 2)</t>
    </r>
  </si>
  <si>
    <r>
      <t xml:space="preserve">The Lights in the Darkness </t>
    </r>
    <r>
      <rPr>
        <b/>
        <sz val="11"/>
        <color theme="1"/>
        <rFont val="Calibri"/>
        <family val="2"/>
        <scheme val="minor"/>
      </rPr>
      <t>(Phase 3 Set 2)</t>
    </r>
  </si>
  <si>
    <r>
      <t xml:space="preserve">How to Pick a Fort </t>
    </r>
    <r>
      <rPr>
        <b/>
        <sz val="11"/>
        <color theme="1"/>
        <rFont val="Calibri"/>
        <family val="2"/>
        <scheme val="minor"/>
      </rPr>
      <t>(Phase 3 Set 2)</t>
    </r>
  </si>
  <si>
    <r>
      <t>Fun on the Track</t>
    </r>
    <r>
      <rPr>
        <b/>
        <sz val="11"/>
        <color theme="1"/>
        <rFont val="Calibri"/>
        <family val="2"/>
        <scheme val="minor"/>
      </rPr>
      <t xml:space="preserve"> (Phase 4 Set 1)</t>
    </r>
  </si>
  <si>
    <r>
      <t>The Dragon Egg Quest</t>
    </r>
    <r>
      <rPr>
        <b/>
        <sz val="11"/>
        <color theme="1"/>
        <rFont val="Calibri"/>
        <family val="2"/>
        <scheme val="minor"/>
      </rPr>
      <t xml:space="preserve"> (Phase 4 Set 1)</t>
    </r>
  </si>
  <si>
    <r>
      <t xml:space="preserve">Ants </t>
    </r>
    <r>
      <rPr>
        <b/>
        <sz val="11"/>
        <color theme="1"/>
        <rFont val="Calibri"/>
        <family val="2"/>
        <scheme val="minor"/>
      </rPr>
      <t>(Phase 4 Set 2)</t>
    </r>
  </si>
  <si>
    <r>
      <t xml:space="preserve">Magnet Man and Me </t>
    </r>
    <r>
      <rPr>
        <b/>
        <sz val="11"/>
        <color theme="1"/>
        <rFont val="Calibri"/>
        <family val="2"/>
        <scheme val="minor"/>
      </rPr>
      <t>(Phase 4 Set 2)</t>
    </r>
  </si>
  <si>
    <r>
      <t>Greek Sports</t>
    </r>
    <r>
      <rPr>
        <b/>
        <sz val="11"/>
        <color theme="1"/>
        <rFont val="Calibri"/>
        <family val="2"/>
        <scheme val="minor"/>
      </rPr>
      <t xml:space="preserve"> (Phase 4 Set 2)</t>
    </r>
  </si>
  <si>
    <r>
      <t xml:space="preserve">Anna's Song </t>
    </r>
    <r>
      <rPr>
        <b/>
        <sz val="11"/>
        <color theme="1"/>
        <rFont val="Calibri"/>
        <family val="2"/>
        <scheme val="minor"/>
      </rPr>
      <t>(Phase 4 Set 2)</t>
    </r>
  </si>
  <si>
    <r>
      <t xml:space="preserve">Parasports </t>
    </r>
    <r>
      <rPr>
        <b/>
        <sz val="11"/>
        <color theme="1"/>
        <rFont val="Calibri"/>
        <family val="2"/>
        <scheme val="minor"/>
      </rPr>
      <t>(Phase 4 Set 2)</t>
    </r>
  </si>
  <si>
    <r>
      <t xml:space="preserve">Down my Street </t>
    </r>
    <r>
      <rPr>
        <b/>
        <sz val="11"/>
        <color theme="1"/>
        <rFont val="Calibri"/>
        <family val="2"/>
        <scheme val="minor"/>
      </rPr>
      <t>(Phase 4 Set 2)</t>
    </r>
  </si>
  <si>
    <r>
      <t xml:space="preserve">The Cat Burglar </t>
    </r>
    <r>
      <rPr>
        <b/>
        <sz val="11"/>
        <color theme="1"/>
        <rFont val="Calibri"/>
        <family val="2"/>
        <scheme val="minor"/>
      </rPr>
      <t>(Phase 5 Set 1)</t>
    </r>
  </si>
  <si>
    <r>
      <t xml:space="preserve">Asa the Rock Cutter </t>
    </r>
    <r>
      <rPr>
        <b/>
        <sz val="11"/>
        <color theme="1"/>
        <rFont val="Calibri"/>
        <family val="2"/>
        <scheme val="minor"/>
      </rPr>
      <t>(Phase 5 Set 1)</t>
    </r>
  </si>
  <si>
    <r>
      <t xml:space="preserve">Fantastic Monsters </t>
    </r>
    <r>
      <rPr>
        <b/>
        <sz val="11"/>
        <color theme="1"/>
        <rFont val="Calibri"/>
        <family val="2"/>
        <scheme val="minor"/>
      </rPr>
      <t>(Phase 5 Set 1)</t>
    </r>
  </si>
  <si>
    <r>
      <t xml:space="preserve">Highest, Longest, Deepest </t>
    </r>
    <r>
      <rPr>
        <b/>
        <sz val="11"/>
        <color theme="1"/>
        <rFont val="Calibri"/>
        <family val="2"/>
        <scheme val="minor"/>
      </rPr>
      <t>(Phase 5 Set 1)</t>
    </r>
  </si>
  <si>
    <r>
      <t xml:space="preserve">Taming the Dragon </t>
    </r>
    <r>
      <rPr>
        <b/>
        <sz val="11"/>
        <color theme="1"/>
        <rFont val="Calibri"/>
        <family val="2"/>
        <scheme val="minor"/>
      </rPr>
      <t>(Phase 5 Set 2)</t>
    </r>
  </si>
  <si>
    <r>
      <t xml:space="preserve">Goldie's New Home </t>
    </r>
    <r>
      <rPr>
        <b/>
        <sz val="11"/>
        <color theme="1"/>
        <rFont val="Calibri"/>
        <family val="2"/>
        <scheme val="minor"/>
      </rPr>
      <t>(Phase 5 Set 2)</t>
    </r>
  </si>
  <si>
    <r>
      <t xml:space="preserve">Investigate Green Power </t>
    </r>
    <r>
      <rPr>
        <b/>
        <sz val="11"/>
        <color theme="1"/>
        <rFont val="Calibri"/>
        <family val="2"/>
        <scheme val="minor"/>
      </rPr>
      <t>(Phase 5 Set 2)</t>
    </r>
  </si>
  <si>
    <r>
      <t xml:space="preserve">Roman Life </t>
    </r>
    <r>
      <rPr>
        <b/>
        <sz val="11"/>
        <color theme="1"/>
        <rFont val="Calibri"/>
        <family val="2"/>
        <scheme val="minor"/>
      </rPr>
      <t>(Phase 5 Set 2)</t>
    </r>
  </si>
  <si>
    <r>
      <t>Eek Sheep!</t>
    </r>
    <r>
      <rPr>
        <b/>
        <sz val="11"/>
        <color theme="1"/>
        <rFont val="Calibri"/>
        <family val="2"/>
        <scheme val="minor"/>
      </rPr>
      <t xml:space="preserve"> (Phase 5 Set 3)</t>
    </r>
  </si>
  <si>
    <r>
      <t xml:space="preserve">Follow the Moon </t>
    </r>
    <r>
      <rPr>
        <b/>
        <sz val="11"/>
        <color rgb="FF00B0F0"/>
        <rFont val="Calibri"/>
        <family val="2"/>
        <scheme val="minor"/>
      </rPr>
      <t>(Phase 5 Set 3) (Poetry)</t>
    </r>
  </si>
  <si>
    <r>
      <t xml:space="preserve">Undersea Volcanoes </t>
    </r>
    <r>
      <rPr>
        <b/>
        <sz val="11"/>
        <color theme="1"/>
        <rFont val="Calibri"/>
        <family val="2"/>
        <scheme val="minor"/>
      </rPr>
      <t>(Phase 5 Set 3)</t>
    </r>
  </si>
  <si>
    <r>
      <t xml:space="preserve">Hello Feelings </t>
    </r>
    <r>
      <rPr>
        <b/>
        <sz val="11"/>
        <color theme="1"/>
        <rFont val="Calibri"/>
        <family val="2"/>
        <scheme val="minor"/>
      </rPr>
      <t>(Phase 5 Set 3)</t>
    </r>
  </si>
  <si>
    <r>
      <t xml:space="preserve">Martha's Mistake </t>
    </r>
    <r>
      <rPr>
        <b/>
        <sz val="11"/>
        <color theme="1"/>
        <rFont val="Calibri"/>
        <family val="2"/>
        <scheme val="minor"/>
      </rPr>
      <t>(Phase 5 Set 4)</t>
    </r>
  </si>
  <si>
    <r>
      <t xml:space="preserve">It Honked at Me, Ashwin </t>
    </r>
    <r>
      <rPr>
        <b/>
        <sz val="11"/>
        <color theme="1"/>
        <rFont val="Calibri"/>
        <family val="2"/>
        <scheme val="minor"/>
      </rPr>
      <t>(Phase 5 Set 4)</t>
    </r>
  </si>
  <si>
    <r>
      <t xml:space="preserve">Goalball </t>
    </r>
    <r>
      <rPr>
        <b/>
        <sz val="11"/>
        <color theme="1"/>
        <rFont val="Calibri"/>
        <family val="2"/>
        <scheme val="minor"/>
      </rPr>
      <t>(Phase 5 Set 4)</t>
    </r>
  </si>
  <si>
    <r>
      <t xml:space="preserve">Can You Survive </t>
    </r>
    <r>
      <rPr>
        <b/>
        <sz val="11"/>
        <color theme="1"/>
        <rFont val="Calibri"/>
        <family val="2"/>
        <scheme val="minor"/>
      </rPr>
      <t>(Phase 5 Set 4)</t>
    </r>
  </si>
  <si>
    <r>
      <t xml:space="preserve">Jake and Jen in the Night of the Ninja </t>
    </r>
    <r>
      <rPr>
        <b/>
        <sz val="11"/>
        <color theme="1"/>
        <rFont val="Calibri"/>
        <family val="2"/>
        <scheme val="minor"/>
      </rPr>
      <t>(Phase 5 Set 5)</t>
    </r>
  </si>
  <si>
    <r>
      <t xml:space="preserve">Myths Don't Frighten Me </t>
    </r>
    <r>
      <rPr>
        <b/>
        <sz val="11"/>
        <color theme="1"/>
        <rFont val="Calibri"/>
        <family val="2"/>
        <scheme val="minor"/>
      </rPr>
      <t>(Phase 5 Set 5)</t>
    </r>
  </si>
  <si>
    <r>
      <t>Looking for Treasure</t>
    </r>
    <r>
      <rPr>
        <b/>
        <sz val="11"/>
        <color theme="1"/>
        <rFont val="Calibri"/>
        <family val="2"/>
        <scheme val="minor"/>
      </rPr>
      <t xml:space="preserve"> (Phase 5 Set 5)</t>
    </r>
  </si>
  <si>
    <r>
      <t xml:space="preserve">Nature and Design </t>
    </r>
    <r>
      <rPr>
        <b/>
        <sz val="11"/>
        <color theme="1"/>
        <rFont val="Calibri"/>
        <family val="2"/>
        <scheme val="minor"/>
      </rPr>
      <t>(Phase 5 Set 5)</t>
    </r>
  </si>
  <si>
    <r>
      <t xml:space="preserve">A Nap </t>
    </r>
    <r>
      <rPr>
        <b/>
        <sz val="11"/>
        <rFont val="Calibri"/>
        <family val="2"/>
        <scheme val="minor"/>
      </rPr>
      <t>(Phase 2 Set 1 - Blending practice)</t>
    </r>
  </si>
  <si>
    <r>
      <t xml:space="preserve">Dan Pats Nim </t>
    </r>
    <r>
      <rPr>
        <b/>
        <sz val="11"/>
        <rFont val="Calibri"/>
        <family val="2"/>
        <scheme val="minor"/>
      </rPr>
      <t>(Phase 2 Set 2)</t>
    </r>
  </si>
  <si>
    <r>
      <t xml:space="preserve">Dip it in </t>
    </r>
    <r>
      <rPr>
        <b/>
        <sz val="11"/>
        <rFont val="Calibri"/>
        <family val="2"/>
        <scheme val="minor"/>
      </rPr>
      <t>(Phase 2 Set 2)</t>
    </r>
  </si>
  <si>
    <r>
      <t xml:space="preserve">Tip! </t>
    </r>
    <r>
      <rPr>
        <b/>
        <sz val="11"/>
        <rFont val="Calibri"/>
        <family val="2"/>
        <scheme val="minor"/>
      </rPr>
      <t>(Phase 2 Set 2 - Blending Practice)</t>
    </r>
  </si>
  <si>
    <r>
      <t xml:space="preserve">Cam and the Sock </t>
    </r>
    <r>
      <rPr>
        <b/>
        <sz val="11"/>
        <rFont val="Calibri"/>
        <family val="2"/>
        <scheme val="minor"/>
      </rPr>
      <t>(Phase 2 Set 3)</t>
    </r>
  </si>
  <si>
    <r>
      <t xml:space="preserve">Mack and Pip </t>
    </r>
    <r>
      <rPr>
        <b/>
        <sz val="11"/>
        <rFont val="Calibri"/>
        <family val="2"/>
        <scheme val="minor"/>
      </rPr>
      <t>(Phase 2 Set 3)</t>
    </r>
  </si>
  <si>
    <r>
      <t xml:space="preserve">In the Pot </t>
    </r>
    <r>
      <rPr>
        <b/>
        <sz val="11"/>
        <rFont val="Calibri"/>
        <family val="2"/>
        <scheme val="minor"/>
      </rPr>
      <t>(Phase 2 Set 3)</t>
    </r>
  </si>
  <si>
    <r>
      <t xml:space="preserve">Pack and Tick </t>
    </r>
    <r>
      <rPr>
        <b/>
        <sz val="11"/>
        <rFont val="Calibri"/>
        <family val="2"/>
        <scheme val="minor"/>
      </rPr>
      <t>(Phase 2 Set 3)</t>
    </r>
  </si>
  <si>
    <r>
      <t xml:space="preserve">Mick Digs </t>
    </r>
    <r>
      <rPr>
        <b/>
        <sz val="11"/>
        <rFont val="Calibri"/>
        <family val="2"/>
        <scheme val="minor"/>
      </rPr>
      <t>(Phase 2 Set 3 - Blending practice)</t>
    </r>
  </si>
  <si>
    <r>
      <t xml:space="preserve">A Cat, a Kid and a Dog </t>
    </r>
    <r>
      <rPr>
        <b/>
        <sz val="11"/>
        <rFont val="Calibri"/>
        <family val="2"/>
        <scheme val="minor"/>
      </rPr>
      <t>(Phase 2 Set 3 - Blending practice)</t>
    </r>
  </si>
  <si>
    <r>
      <t xml:space="preserve">At the Top </t>
    </r>
    <r>
      <rPr>
        <b/>
        <sz val="11"/>
        <rFont val="Calibri"/>
        <family val="2"/>
        <scheme val="minor"/>
      </rPr>
      <t>(Phase 2 Set 4)</t>
    </r>
  </si>
  <si>
    <r>
      <t xml:space="preserve">Dig a Pit </t>
    </r>
    <r>
      <rPr>
        <b/>
        <sz val="11"/>
        <rFont val="Calibri"/>
        <family val="2"/>
        <scheme val="minor"/>
      </rPr>
      <t>(Phase 2 Set 4)</t>
    </r>
  </si>
  <si>
    <r>
      <t xml:space="preserve">Fins and Legs </t>
    </r>
    <r>
      <rPr>
        <b/>
        <sz val="11"/>
        <rFont val="Calibri"/>
        <family val="2"/>
        <scheme val="minor"/>
      </rPr>
      <t>(Phase 2 Set 4 - Blending practice)</t>
    </r>
  </si>
  <si>
    <r>
      <t xml:space="preserve">A Fun Den </t>
    </r>
    <r>
      <rPr>
        <b/>
        <sz val="11"/>
        <rFont val="Calibri"/>
        <family val="2"/>
        <scheme val="minor"/>
      </rPr>
      <t>(Phase 2 Set 4 - Blending practice)</t>
    </r>
  </si>
  <si>
    <r>
      <t xml:space="preserve">Jet-pack Vet </t>
    </r>
    <r>
      <rPr>
        <b/>
        <sz val="11"/>
        <rFont val="Calibri"/>
        <family val="2"/>
        <scheme val="minor"/>
      </rPr>
      <t>(Phase 2 Set 5 - Blending practice)</t>
    </r>
  </si>
  <si>
    <r>
      <t xml:space="preserve">Hens, Fish, Moths </t>
    </r>
    <r>
      <rPr>
        <b/>
        <sz val="11"/>
        <rFont val="Calibri"/>
        <family val="2"/>
        <scheme val="minor"/>
      </rPr>
      <t>(Phase 2 Set 5 - Blending practice)</t>
    </r>
  </si>
  <si>
    <r>
      <t xml:space="preserve">Dee Can Fix it </t>
    </r>
    <r>
      <rPr>
        <b/>
        <sz val="11"/>
        <rFont val="Calibri"/>
        <family val="2"/>
        <scheme val="minor"/>
      </rPr>
      <t>(Phase 3 Set 1)</t>
    </r>
  </si>
  <si>
    <r>
      <t xml:space="preserve">Fix that rocket! </t>
    </r>
    <r>
      <rPr>
        <b/>
        <sz val="11"/>
        <rFont val="Calibri"/>
        <family val="2"/>
        <scheme val="minor"/>
      </rPr>
      <t>(Phase 3 Set 1)</t>
    </r>
  </si>
  <si>
    <r>
      <t xml:space="preserve">Look for Pepper </t>
    </r>
    <r>
      <rPr>
        <b/>
        <sz val="11"/>
        <rFont val="Calibri"/>
        <family val="2"/>
        <scheme val="minor"/>
      </rPr>
      <t>(Phase 3 Set 1)</t>
    </r>
  </si>
  <si>
    <r>
      <t xml:space="preserve">Keep Fit </t>
    </r>
    <r>
      <rPr>
        <b/>
        <sz val="11"/>
        <rFont val="Calibri"/>
        <family val="2"/>
        <scheme val="minor"/>
      </rPr>
      <t>(Phase 3 Set 1)</t>
    </r>
  </si>
  <si>
    <r>
      <t xml:space="preserve">Under my Feet </t>
    </r>
    <r>
      <rPr>
        <b/>
        <sz val="11"/>
        <rFont val="Calibri"/>
        <family val="2"/>
        <scheme val="minor"/>
      </rPr>
      <t>(Phase 3 Set 1)</t>
    </r>
  </si>
  <si>
    <r>
      <t>Art in the Park</t>
    </r>
    <r>
      <rPr>
        <b/>
        <sz val="11"/>
        <rFont val="Calibri"/>
        <family val="2"/>
        <scheme val="minor"/>
      </rPr>
      <t xml:space="preserve"> (Phase 3 Set 1)</t>
    </r>
  </si>
  <si>
    <r>
      <t>Meep and the Midnight Mess</t>
    </r>
    <r>
      <rPr>
        <b/>
        <sz val="11"/>
        <rFont val="Calibri"/>
        <family val="2"/>
        <scheme val="minor"/>
      </rPr>
      <t xml:space="preserve"> (Phase 3 Set 2)</t>
    </r>
  </si>
  <si>
    <r>
      <t xml:space="preserve">Too Much Soap </t>
    </r>
    <r>
      <rPr>
        <b/>
        <sz val="11"/>
        <rFont val="Calibri"/>
        <family val="2"/>
        <scheme val="minor"/>
      </rPr>
      <t>(Phase 3 Set 2)</t>
    </r>
  </si>
  <si>
    <r>
      <t xml:space="preserve">Queen of the Moon </t>
    </r>
    <r>
      <rPr>
        <b/>
        <sz val="11"/>
        <rFont val="Calibri"/>
        <family val="2"/>
        <scheme val="minor"/>
      </rPr>
      <t>(Phase 3 Set 2)</t>
    </r>
  </si>
  <si>
    <r>
      <t xml:space="preserve">Lights At Night </t>
    </r>
    <r>
      <rPr>
        <b/>
        <sz val="11"/>
        <rFont val="Calibri"/>
        <family val="2"/>
        <scheme val="minor"/>
      </rPr>
      <t>(Phase 3 Set 2)</t>
    </r>
  </si>
  <si>
    <r>
      <t xml:space="preserve">Terrific Arctic Terns </t>
    </r>
    <r>
      <rPr>
        <b/>
        <sz val="11"/>
        <rFont val="Calibri"/>
        <family val="2"/>
        <scheme val="minor"/>
      </rPr>
      <t>(Phase 3 Set 2)</t>
    </r>
  </si>
  <si>
    <r>
      <t xml:space="preserve">Look Up High </t>
    </r>
    <r>
      <rPr>
        <b/>
        <sz val="11"/>
        <rFont val="Calibri"/>
        <family val="2"/>
        <scheme val="minor"/>
      </rPr>
      <t>(Phase 3 Set 2)</t>
    </r>
  </si>
  <si>
    <r>
      <t xml:space="preserve">Stella and the Dragon </t>
    </r>
    <r>
      <rPr>
        <b/>
        <sz val="11"/>
        <rFont val="Calibri"/>
        <family val="2"/>
        <scheme val="minor"/>
      </rPr>
      <t>(Phase 4 Set 1)</t>
    </r>
  </si>
  <si>
    <r>
      <t xml:space="preserve">This is my Chair </t>
    </r>
    <r>
      <rPr>
        <b/>
        <sz val="11"/>
        <rFont val="Calibri"/>
        <family val="2"/>
        <scheme val="minor"/>
      </rPr>
      <t>(Phase 4 Set 1)</t>
    </r>
  </si>
  <si>
    <r>
      <t xml:space="preserve">Dogs That Help </t>
    </r>
    <r>
      <rPr>
        <b/>
        <sz val="11"/>
        <rFont val="Calibri"/>
        <family val="2"/>
        <scheme val="minor"/>
      </rPr>
      <t>(Phase 4 Set 1)</t>
    </r>
  </si>
  <si>
    <r>
      <t xml:space="preserve">On to the Next Job </t>
    </r>
    <r>
      <rPr>
        <b/>
        <sz val="11"/>
        <rFont val="Calibri"/>
        <family val="2"/>
        <scheme val="minor"/>
      </rPr>
      <t>(Phase 4 Set 1)</t>
    </r>
  </si>
  <si>
    <r>
      <t>Spilled Milk</t>
    </r>
    <r>
      <rPr>
        <b/>
        <sz val="11"/>
        <rFont val="Calibri"/>
        <family val="2"/>
        <scheme val="minor"/>
      </rPr>
      <t xml:space="preserve"> (Phase 4 Set 2 - Stretch and challenge)</t>
    </r>
  </si>
  <si>
    <r>
      <t xml:space="preserve">Fun at the Fair </t>
    </r>
    <r>
      <rPr>
        <b/>
        <sz val="11"/>
        <rFont val="Calibri"/>
        <family val="2"/>
        <scheme val="minor"/>
      </rPr>
      <t>(Phase 4 Set 2 - Stretch and challenge)</t>
    </r>
  </si>
  <si>
    <r>
      <rPr>
        <sz val="11"/>
        <rFont val="Calibri"/>
        <family val="2"/>
        <scheme val="minor"/>
      </rPr>
      <t>The Camping Trip</t>
    </r>
    <r>
      <rPr>
        <b/>
        <sz val="11"/>
        <rFont val="Calibri"/>
        <family val="2"/>
        <scheme val="minor"/>
      </rPr>
      <t xml:space="preserve"> (Phase 4 Set 2 - Stretch and challenge)</t>
    </r>
  </si>
  <si>
    <r>
      <t xml:space="preserve">Too Much Clatter </t>
    </r>
    <r>
      <rPr>
        <b/>
        <sz val="11"/>
        <rFont val="Calibri"/>
        <family val="2"/>
        <scheme val="minor"/>
      </rPr>
      <t>(Phase 4 Set 2 - Stretch and challenge)</t>
    </r>
  </si>
  <si>
    <r>
      <t xml:space="preserve">The Trinket </t>
    </r>
    <r>
      <rPr>
        <b/>
        <sz val="11"/>
        <rFont val="Calibri"/>
        <family val="2"/>
        <scheme val="minor"/>
      </rPr>
      <t>(Phase 4 Set 2 - Stretch and challenge)</t>
    </r>
  </si>
  <si>
    <r>
      <t xml:space="preserve">Light Night </t>
    </r>
    <r>
      <rPr>
        <b/>
        <sz val="11"/>
        <rFont val="Calibri"/>
        <family val="2"/>
        <scheme val="minor"/>
      </rPr>
      <t>(Phase 4 Set 2 - Stretch and challenge)</t>
    </r>
  </si>
  <si>
    <r>
      <t xml:space="preserve">Dreena's Hair </t>
    </r>
    <r>
      <rPr>
        <b/>
        <sz val="11"/>
        <rFont val="Calibri"/>
        <family val="2"/>
        <scheme val="minor"/>
      </rPr>
      <t>(Phase 4 Set 2 - Stretch and challenge)</t>
    </r>
  </si>
  <si>
    <r>
      <t xml:space="preserve">Ling, the Star Painter </t>
    </r>
    <r>
      <rPr>
        <b/>
        <sz val="11"/>
        <rFont val="Calibri"/>
        <family val="2"/>
        <scheme val="minor"/>
      </rPr>
      <t>(Phase 4 Set 2 - Stretch and challenge)</t>
    </r>
  </si>
  <si>
    <r>
      <t xml:space="preserve">Star Patterns </t>
    </r>
    <r>
      <rPr>
        <b/>
        <sz val="11"/>
        <rFont val="Calibri"/>
        <family val="2"/>
        <scheme val="minor"/>
      </rPr>
      <t>(Phase 4 Set 2 - Stretch and challenge)</t>
    </r>
  </si>
  <si>
    <r>
      <t>Looking in the Forest</t>
    </r>
    <r>
      <rPr>
        <b/>
        <sz val="11"/>
        <rFont val="Calibri"/>
        <family val="2"/>
        <scheme val="minor"/>
      </rPr>
      <t xml:space="preserve"> (Phase 4 Set 2 - Stretch and challenge)</t>
    </r>
  </si>
  <si>
    <r>
      <t xml:space="preserve">My Good Mood Book </t>
    </r>
    <r>
      <rPr>
        <b/>
        <sz val="11"/>
        <rFont val="Calibri"/>
        <family val="2"/>
        <scheme val="minor"/>
      </rPr>
      <t>(Phase 4 Set 2 - Stretch and challenge)</t>
    </r>
  </si>
  <si>
    <r>
      <t>Scrap</t>
    </r>
    <r>
      <rPr>
        <b/>
        <sz val="11"/>
        <rFont val="Calibri"/>
        <family val="2"/>
        <scheme val="minor"/>
      </rPr>
      <t xml:space="preserve"> (Phase 4 Set 2 - Stretch and challenge)</t>
    </r>
  </si>
  <si>
    <r>
      <t>Be a Green Star</t>
    </r>
    <r>
      <rPr>
        <b/>
        <sz val="11"/>
        <rFont val="Calibri"/>
        <family val="2"/>
        <scheme val="minor"/>
      </rPr>
      <t xml:space="preserve"> (Phase 4 Set 2 - Stretch and challenge)</t>
    </r>
  </si>
  <si>
    <r>
      <t xml:space="preserve">Green Alert! </t>
    </r>
    <r>
      <rPr>
        <b/>
        <sz val="11"/>
        <rFont val="Calibri"/>
        <family val="2"/>
        <scheme val="minor"/>
      </rPr>
      <t>(Phase 4 Set 2 - Stretch and challenge)</t>
    </r>
  </si>
  <si>
    <r>
      <t xml:space="preserve">Patterns from the Air </t>
    </r>
    <r>
      <rPr>
        <b/>
        <sz val="11"/>
        <rFont val="Calibri"/>
        <family val="2"/>
        <scheme val="minor"/>
      </rPr>
      <t>(Phase 4 Set 2 - Stretch and challenge)</t>
    </r>
  </si>
  <si>
    <r>
      <t xml:space="preserve">Mood Boost </t>
    </r>
    <r>
      <rPr>
        <b/>
        <sz val="11"/>
        <rFont val="Calibri"/>
        <family val="2"/>
        <scheme val="minor"/>
      </rPr>
      <t>(Phase 4 Set 2 - Stretch and challenge)</t>
    </r>
  </si>
  <si>
    <r>
      <t xml:space="preserve">Dark Unicorn </t>
    </r>
    <r>
      <rPr>
        <b/>
        <sz val="11"/>
        <rFont val="Calibri"/>
        <family val="2"/>
        <scheme val="minor"/>
      </rPr>
      <t>(Phase 5 Set 1)</t>
    </r>
  </si>
  <si>
    <r>
      <t xml:space="preserve">Cleaning up the Sea </t>
    </r>
    <r>
      <rPr>
        <b/>
        <sz val="11"/>
        <rFont val="Calibri"/>
        <family val="2"/>
        <scheme val="minor"/>
      </rPr>
      <t>(Phase 5 Set 1)</t>
    </r>
  </si>
  <si>
    <r>
      <t xml:space="preserve">Tracking the Blue Beast </t>
    </r>
    <r>
      <rPr>
        <b/>
        <sz val="11"/>
        <rFont val="Calibri"/>
        <family val="2"/>
        <scheme val="minor"/>
      </rPr>
      <t>(Phase 5 Set 1)</t>
    </r>
  </si>
  <si>
    <r>
      <t>Roo's Rocket</t>
    </r>
    <r>
      <rPr>
        <b/>
        <sz val="11"/>
        <rFont val="Calibri"/>
        <family val="2"/>
        <scheme val="minor"/>
      </rPr>
      <t xml:space="preserve"> (Phase 5 Set 1)</t>
    </r>
  </si>
  <si>
    <r>
      <t xml:space="preserve">Living in the Clouds </t>
    </r>
    <r>
      <rPr>
        <b/>
        <sz val="11"/>
        <rFont val="Calibri"/>
        <family val="2"/>
        <scheme val="minor"/>
      </rPr>
      <t>(Phase 5 Set 1)</t>
    </r>
  </si>
  <si>
    <r>
      <t xml:space="preserve">Fish That Fool </t>
    </r>
    <r>
      <rPr>
        <b/>
        <sz val="11"/>
        <rFont val="Calibri"/>
        <family val="2"/>
        <scheme val="minor"/>
      </rPr>
      <t>(Phase 5 Set 1)</t>
    </r>
  </si>
  <si>
    <r>
      <t xml:space="preserve">The Car Boot Sale </t>
    </r>
    <r>
      <rPr>
        <b/>
        <sz val="11"/>
        <rFont val="Calibri"/>
        <family val="2"/>
        <scheme val="minor"/>
      </rPr>
      <t>(Phase 5 Set 2)</t>
    </r>
  </si>
  <si>
    <r>
      <t xml:space="preserve">The Robot Meets a Tiger </t>
    </r>
    <r>
      <rPr>
        <b/>
        <sz val="11"/>
        <rFont val="Calibri"/>
        <family val="2"/>
        <scheme val="minor"/>
      </rPr>
      <t>(Phase 5 Set 2)</t>
    </r>
  </si>
  <si>
    <r>
      <t xml:space="preserve">Paper Tiger </t>
    </r>
    <r>
      <rPr>
        <b/>
        <sz val="11"/>
        <rFont val="Calibri"/>
        <family val="2"/>
        <scheme val="minor"/>
      </rPr>
      <t>(Phase 5 Set 2)</t>
    </r>
  </si>
  <si>
    <r>
      <t xml:space="preserve">Amazing Webs </t>
    </r>
    <r>
      <rPr>
        <b/>
        <sz val="11"/>
        <rFont val="Calibri"/>
        <family val="2"/>
        <scheme val="minor"/>
      </rPr>
      <t>(Phase 5 Set 2)</t>
    </r>
  </si>
  <si>
    <r>
      <t xml:space="preserve">Cranes Lifting High </t>
    </r>
    <r>
      <rPr>
        <b/>
        <sz val="11"/>
        <rFont val="Calibri"/>
        <family val="2"/>
        <scheme val="minor"/>
      </rPr>
      <t>(Phase 5 Set 2)</t>
    </r>
  </si>
  <si>
    <r>
      <t xml:space="preserve">Saturn's Secrets </t>
    </r>
    <r>
      <rPr>
        <b/>
        <sz val="11"/>
        <rFont val="Calibri"/>
        <family val="2"/>
        <scheme val="minor"/>
      </rPr>
      <t>(Phase 5 Set 2)</t>
    </r>
  </si>
  <si>
    <r>
      <t xml:space="preserve">The Lost Shimmer </t>
    </r>
    <r>
      <rPr>
        <b/>
        <sz val="11"/>
        <rFont val="Calibri"/>
        <family val="2"/>
        <scheme val="minor"/>
      </rPr>
      <t>(Phase 5 Set 3)</t>
    </r>
  </si>
  <si>
    <r>
      <t xml:space="preserve">Kitten Trouble </t>
    </r>
    <r>
      <rPr>
        <b/>
        <sz val="11"/>
        <rFont val="Calibri"/>
        <family val="2"/>
        <scheme val="minor"/>
      </rPr>
      <t>(Phase 5 Set 3)</t>
    </r>
  </si>
  <si>
    <r>
      <t xml:space="preserve">Mighty Mud Race </t>
    </r>
    <r>
      <rPr>
        <b/>
        <sz val="11"/>
        <rFont val="Calibri"/>
        <family val="2"/>
        <scheme val="minor"/>
      </rPr>
      <t>(Phase 5 Set 3)</t>
    </r>
  </si>
  <si>
    <r>
      <t xml:space="preserve">Legends of Land and Sky </t>
    </r>
    <r>
      <rPr>
        <b/>
        <sz val="11"/>
        <rFont val="Calibri"/>
        <family val="2"/>
        <scheme val="minor"/>
      </rPr>
      <t>(Phase 5 Set 3)</t>
    </r>
  </si>
  <si>
    <r>
      <t xml:space="preserve">Recycle it </t>
    </r>
    <r>
      <rPr>
        <b/>
        <sz val="11"/>
        <rFont val="Calibri"/>
        <family val="2"/>
        <scheme val="minor"/>
      </rPr>
      <t>(Phase 5 Set 3)</t>
    </r>
  </si>
  <si>
    <r>
      <t xml:space="preserve">What Is Snot? </t>
    </r>
    <r>
      <rPr>
        <b/>
        <sz val="11"/>
        <rFont val="Calibri"/>
        <family val="2"/>
        <scheme val="minor"/>
      </rPr>
      <t>(Phase 5 Set 3)</t>
    </r>
  </si>
  <si>
    <r>
      <t xml:space="preserve">Jazz and Pop's Adventure </t>
    </r>
    <r>
      <rPr>
        <b/>
        <sz val="11"/>
        <rFont val="Calibri"/>
        <family val="2"/>
        <scheme val="minor"/>
      </rPr>
      <t>(Phase 5 Set 4 - Stretch and challenge)</t>
    </r>
  </si>
  <si>
    <r>
      <t xml:space="preserve">The Mouth-Watering Cheese Adventure </t>
    </r>
    <r>
      <rPr>
        <b/>
        <sz val="11"/>
        <rFont val="Calibri"/>
        <family val="2"/>
        <scheme val="minor"/>
      </rPr>
      <t>(Phase 5 Set 4 - Stretch and challenge)</t>
    </r>
  </si>
  <si>
    <r>
      <t xml:space="preserve">Jake and Jen in the Lost Land of Dinosaurs </t>
    </r>
    <r>
      <rPr>
        <b/>
        <sz val="11"/>
        <rFont val="Calibri"/>
        <family val="2"/>
        <scheme val="minor"/>
      </rPr>
      <t>(Phase 5 Set 4 - Stretch and challenge)</t>
    </r>
  </si>
  <si>
    <r>
      <t xml:space="preserve">The Secret Life of Mushrooms </t>
    </r>
    <r>
      <rPr>
        <b/>
        <sz val="11"/>
        <rFont val="Calibri"/>
        <family val="2"/>
        <scheme val="minor"/>
      </rPr>
      <t>(Phase 5 Set 4 - Stretch and challenge)</t>
    </r>
  </si>
  <si>
    <r>
      <t xml:space="preserve">How to Draw a Dinosaur </t>
    </r>
    <r>
      <rPr>
        <b/>
        <sz val="11"/>
        <rFont val="Calibri"/>
        <family val="2"/>
        <scheme val="minor"/>
      </rPr>
      <t>(Phase 5 Set 4 - Stretch and challenge)</t>
    </r>
  </si>
  <si>
    <r>
      <t xml:space="preserve">Robot Space Explorers </t>
    </r>
    <r>
      <rPr>
        <b/>
        <sz val="11"/>
        <rFont val="Calibri"/>
        <family val="2"/>
        <scheme val="minor"/>
      </rPr>
      <t>(Phase 5 Set 4 - Stretch and challenge)</t>
    </r>
  </si>
  <si>
    <r>
      <t xml:space="preserve">Taro and the Stag Beetle </t>
    </r>
    <r>
      <rPr>
        <b/>
        <sz val="11"/>
        <rFont val="Calibri"/>
        <family val="2"/>
        <scheme val="minor"/>
      </rPr>
      <t>(Phase 5 Set 5 - Stretch and challenge)</t>
    </r>
  </si>
  <si>
    <r>
      <t xml:space="preserve">Bodies Can Do Anything </t>
    </r>
    <r>
      <rPr>
        <b/>
        <sz val="11"/>
        <color rgb="FF00B0F0"/>
        <rFont val="Calibri"/>
        <family val="2"/>
        <scheme val="minor"/>
      </rPr>
      <t xml:space="preserve">(Phase 5 Set 5 - Stretch and challenge) (Poetry) </t>
    </r>
  </si>
  <si>
    <r>
      <t xml:space="preserve">Watch out, this troll shouts! </t>
    </r>
    <r>
      <rPr>
        <b/>
        <sz val="11"/>
        <color rgb="FF00B0F0"/>
        <rFont val="Calibri"/>
        <family val="2"/>
        <scheme val="minor"/>
      </rPr>
      <t>(Phase 5 Set 5 - Stretch and challenge) (Poetry)</t>
    </r>
  </si>
  <si>
    <r>
      <t xml:space="preserve">Slam Dunk </t>
    </r>
    <r>
      <rPr>
        <b/>
        <sz val="11"/>
        <rFont val="Calibri"/>
        <family val="2"/>
        <scheme val="minor"/>
      </rPr>
      <t>(Phase 5 Set 5 - Stretch and challenge)</t>
    </r>
  </si>
  <si>
    <r>
      <t xml:space="preserve">Rare and Unusual Creatures </t>
    </r>
    <r>
      <rPr>
        <b/>
        <sz val="11"/>
        <rFont val="Calibri"/>
        <family val="2"/>
        <scheme val="minor"/>
      </rPr>
      <t>(Phase 5 Set 5 - Stretch and challenge)</t>
    </r>
  </si>
  <si>
    <r>
      <t xml:space="preserve">The Art of Climbing </t>
    </r>
    <r>
      <rPr>
        <b/>
        <sz val="11"/>
        <rFont val="Calibri"/>
        <family val="2"/>
        <scheme val="minor"/>
      </rPr>
      <t>(Phase 5 Set 5 - Stretch and challenge)</t>
    </r>
  </si>
  <si>
    <r>
      <t xml:space="preserve">Sit Sit </t>
    </r>
    <r>
      <rPr>
        <b/>
        <sz val="11"/>
        <rFont val="Calibri"/>
        <family val="2"/>
        <scheme val="minor"/>
      </rPr>
      <t>(Set 1)</t>
    </r>
  </si>
  <si>
    <r>
      <t xml:space="preserve">Sit Sip Nap </t>
    </r>
    <r>
      <rPr>
        <b/>
        <sz val="11"/>
        <rFont val="Calibri"/>
        <family val="2"/>
        <scheme val="minor"/>
      </rPr>
      <t>(Set 1)</t>
    </r>
  </si>
  <si>
    <r>
      <t xml:space="preserve">A Pin </t>
    </r>
    <r>
      <rPr>
        <b/>
        <sz val="11"/>
        <color rgb="FF7030A0"/>
        <rFont val="Calibri"/>
        <family val="2"/>
        <scheme val="minor"/>
      </rPr>
      <t>(blending practice)</t>
    </r>
    <r>
      <rPr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1)</t>
    </r>
  </si>
  <si>
    <r>
      <t xml:space="preserve">Dan Pats Nim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</si>
  <si>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Tap It Tad </t>
    </r>
    <r>
      <rPr>
        <b/>
        <sz val="11"/>
        <rFont val="Calibri"/>
        <family val="2"/>
        <scheme val="minor"/>
      </rPr>
      <t>(Set 2)</t>
    </r>
  </si>
  <si>
    <r>
      <t xml:space="preserve">Sit In! </t>
    </r>
    <r>
      <rPr>
        <b/>
        <sz val="11"/>
        <rFont val="Calibri"/>
        <family val="2"/>
        <scheme val="minor"/>
      </rPr>
      <t>(Set 2)</t>
    </r>
  </si>
  <si>
    <r>
      <t xml:space="preserve">A map! </t>
    </r>
    <r>
      <rPr>
        <b/>
        <sz val="11"/>
        <color rgb="FF7030A0"/>
        <rFont val="Calibri"/>
        <family val="2"/>
        <scheme val="minor"/>
      </rPr>
      <t>(blending practice)</t>
    </r>
    <r>
      <rPr>
        <b/>
        <sz val="11"/>
        <color rgb="FFFF0000"/>
        <rFont val="Calibri"/>
        <family val="2"/>
        <scheme val="minor"/>
      </rPr>
      <t xml:space="preserve"> (new)</t>
    </r>
    <r>
      <rPr>
        <b/>
        <sz val="11"/>
        <rFont val="Calibri"/>
        <family val="2"/>
        <scheme val="minor"/>
      </rPr>
      <t xml:space="preserve"> (Set 2)</t>
    </r>
  </si>
  <si>
    <r>
      <t>Cam and the Sock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3)</t>
    </r>
  </si>
  <si>
    <r>
      <t xml:space="preserve">Mack and Pip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3)</t>
    </r>
  </si>
  <si>
    <r>
      <t xml:space="preserve">Pip and Pop </t>
    </r>
    <r>
      <rPr>
        <b/>
        <sz val="11"/>
        <rFont val="Calibri"/>
        <family val="2"/>
        <scheme val="minor"/>
      </rPr>
      <t>(Set 3)</t>
    </r>
  </si>
  <si>
    <r>
      <t xml:space="preserve">A Cat, a Kid and a Dog </t>
    </r>
    <r>
      <rPr>
        <b/>
        <sz val="11"/>
        <color rgb="FF7030A0"/>
        <rFont val="Calibri"/>
        <family val="2"/>
        <scheme val="minor"/>
      </rPr>
      <t xml:space="preserve">(blending practice) </t>
    </r>
    <r>
      <rPr>
        <b/>
        <sz val="11"/>
        <color rgb="FFFF0000"/>
        <rFont val="Calibri"/>
        <family val="2"/>
        <scheme val="minor"/>
      </rPr>
      <t>(new)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(Set 3)</t>
    </r>
  </si>
  <si>
    <r>
      <t xml:space="preserve">At the Top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4)</t>
    </r>
  </si>
  <si>
    <r>
      <t xml:space="preserve">Duck Socks </t>
    </r>
    <r>
      <rPr>
        <b/>
        <sz val="11"/>
        <rFont val="Calibri"/>
        <family val="2"/>
        <scheme val="minor"/>
      </rPr>
      <t>(Set 4)</t>
    </r>
  </si>
  <si>
    <r>
      <t xml:space="preserve">Nell and Tess </t>
    </r>
    <r>
      <rPr>
        <b/>
        <sz val="11"/>
        <rFont val="Calibri"/>
        <family val="2"/>
        <scheme val="minor"/>
      </rPr>
      <t>(Set 4)</t>
    </r>
  </si>
  <si>
    <r>
      <t xml:space="preserve">A Fun Den </t>
    </r>
    <r>
      <rPr>
        <b/>
        <sz val="11"/>
        <color rgb="FF7030A0"/>
        <rFont val="Calibri"/>
        <family val="2"/>
        <scheme val="minor"/>
      </rPr>
      <t>(blending practice)</t>
    </r>
    <r>
      <rPr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4)</t>
    </r>
  </si>
  <si>
    <r>
      <t xml:space="preserve">Jazz and Jet </t>
    </r>
    <r>
      <rPr>
        <b/>
        <sz val="11"/>
        <rFont val="Calibri"/>
        <family val="2"/>
        <scheme val="minor"/>
      </rPr>
      <t>(Set 5)</t>
    </r>
  </si>
  <si>
    <r>
      <t xml:space="preserve">Ding Dong </t>
    </r>
    <r>
      <rPr>
        <b/>
        <sz val="11"/>
        <rFont val="Calibri"/>
        <family val="2"/>
        <scheme val="minor"/>
      </rPr>
      <t>(Set 5)</t>
    </r>
  </si>
  <si>
    <r>
      <t xml:space="preserve">Hush! </t>
    </r>
    <r>
      <rPr>
        <b/>
        <sz val="11"/>
        <rFont val="Calibri"/>
        <family val="2"/>
        <scheme val="minor"/>
      </rPr>
      <t>(Set 5)</t>
    </r>
  </si>
  <si>
    <r>
      <t xml:space="preserve">Fit It Fox </t>
    </r>
    <r>
      <rPr>
        <b/>
        <sz val="11"/>
        <rFont val="Calibri"/>
        <family val="2"/>
        <scheme val="minor"/>
      </rPr>
      <t>(Set 5)</t>
    </r>
  </si>
  <si>
    <r>
      <t>Dash to Dig (</t>
    </r>
    <r>
      <rPr>
        <b/>
        <sz val="11"/>
        <rFont val="Calibri"/>
        <family val="2"/>
        <scheme val="minor"/>
      </rPr>
      <t>Set 5)</t>
    </r>
  </si>
  <si>
    <r>
      <t xml:space="preserve">Jet-pack Vet </t>
    </r>
    <r>
      <rPr>
        <b/>
        <sz val="11"/>
        <color rgb="FF7030A0"/>
        <rFont val="Calibri"/>
        <family val="2"/>
        <scheme val="minor"/>
      </rPr>
      <t>(blending practice)</t>
    </r>
    <r>
      <rPr>
        <b/>
        <sz val="11"/>
        <color rgb="FFFF0000"/>
        <rFont val="Calibri"/>
        <family val="2"/>
        <scheme val="minor"/>
      </rPr>
      <t xml:space="preserve"> (new)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(Set 5)</t>
    </r>
  </si>
  <si>
    <r>
      <t xml:space="preserve">Tip, Sip, Nap </t>
    </r>
    <r>
      <rPr>
        <b/>
        <sz val="11"/>
        <rFont val="Calibri"/>
        <family val="2"/>
        <scheme val="minor"/>
      </rPr>
      <t>(Set 1)</t>
    </r>
  </si>
  <si>
    <r>
      <t xml:space="preserve">Pat a Pan </t>
    </r>
    <r>
      <rPr>
        <b/>
        <sz val="11"/>
        <rFont val="Calibri"/>
        <family val="2"/>
        <scheme val="minor"/>
      </rPr>
      <t>(Set 1)</t>
    </r>
  </si>
  <si>
    <r>
      <t xml:space="preserve">Sit Tip Pat </t>
    </r>
    <r>
      <rPr>
        <b/>
        <sz val="11"/>
        <rFont val="Calibri"/>
        <family val="2"/>
        <scheme val="minor"/>
      </rPr>
      <t>(Set 1)</t>
    </r>
  </si>
  <si>
    <r>
      <t xml:space="preserve">A Nap </t>
    </r>
    <r>
      <rPr>
        <b/>
        <sz val="11"/>
        <color rgb="FF7030A0"/>
        <rFont val="Calibri"/>
        <family val="2"/>
        <scheme val="minor"/>
      </rPr>
      <t>(blending practice)</t>
    </r>
    <r>
      <rPr>
        <b/>
        <sz val="11"/>
        <color rgb="FFFF0000"/>
        <rFont val="Calibri"/>
        <family val="2"/>
        <scheme val="minor"/>
      </rPr>
      <t xml:space="preserve"> 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</si>
  <si>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Dip it in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</si>
  <si>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Pip! </t>
    </r>
    <r>
      <rPr>
        <b/>
        <sz val="11"/>
        <rFont val="Calibri"/>
        <family val="2"/>
        <scheme val="minor"/>
      </rPr>
      <t>(Set 2)</t>
    </r>
  </si>
  <si>
    <r>
      <t>A Dip</t>
    </r>
    <r>
      <rPr>
        <b/>
        <sz val="11"/>
        <rFont val="Calibri"/>
        <family val="2"/>
        <scheme val="minor"/>
      </rPr>
      <t xml:space="preserve"> (Set 2)</t>
    </r>
  </si>
  <si>
    <r>
      <t xml:space="preserve">Tip! </t>
    </r>
    <r>
      <rPr>
        <b/>
        <sz val="11"/>
        <color rgb="FF7030A0"/>
        <rFont val="Calibri"/>
        <family val="2"/>
        <scheme val="minor"/>
      </rPr>
      <t>(blending practice)</t>
    </r>
    <r>
      <rPr>
        <b/>
        <sz val="11"/>
        <color rgb="FFFF0000"/>
        <rFont val="Calibri"/>
        <family val="2"/>
        <scheme val="minor"/>
      </rPr>
      <t xml:space="preserve"> (new) </t>
    </r>
    <r>
      <rPr>
        <b/>
        <sz val="11"/>
        <rFont val="Calibri"/>
        <family val="2"/>
        <scheme val="minor"/>
      </rPr>
      <t>(Set 2)</t>
    </r>
  </si>
  <si>
    <r>
      <t xml:space="preserve">In the Pot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3)</t>
    </r>
  </si>
  <si>
    <r>
      <t>Pack and Tick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3)</t>
    </r>
  </si>
  <si>
    <r>
      <t xml:space="preserve">Pop it on! </t>
    </r>
    <r>
      <rPr>
        <b/>
        <sz val="11"/>
        <rFont val="Calibri"/>
        <family val="2"/>
        <scheme val="minor"/>
      </rPr>
      <t>(Set 3)</t>
    </r>
  </si>
  <si>
    <r>
      <t xml:space="preserve">Nip It! Dig It! </t>
    </r>
    <r>
      <rPr>
        <b/>
        <sz val="11"/>
        <rFont val="Calibri"/>
        <family val="2"/>
        <scheme val="minor"/>
      </rPr>
      <t>(Set 3)</t>
    </r>
  </si>
  <si>
    <r>
      <t xml:space="preserve">Mick Digs </t>
    </r>
    <r>
      <rPr>
        <b/>
        <sz val="11"/>
        <color rgb="FF7030A0"/>
        <rFont val="Calibri"/>
        <family val="2"/>
        <scheme val="minor"/>
      </rPr>
      <t>(blending practice)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3)</t>
    </r>
  </si>
  <si>
    <r>
      <t>Dig a Pit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4)</t>
    </r>
  </si>
  <si>
    <r>
      <t xml:space="preserve">Bad Luck, Dad </t>
    </r>
    <r>
      <rPr>
        <b/>
        <sz val="11"/>
        <rFont val="Calibri"/>
        <family val="2"/>
        <scheme val="minor"/>
      </rPr>
      <t>(Set 4)</t>
    </r>
  </si>
  <si>
    <r>
      <t xml:space="preserve">Up and Off </t>
    </r>
    <r>
      <rPr>
        <b/>
        <sz val="11"/>
        <rFont val="Calibri"/>
        <family val="2"/>
        <scheme val="minor"/>
      </rPr>
      <t>(Set 4)</t>
    </r>
  </si>
  <si>
    <r>
      <t xml:space="preserve">Fins and Legs </t>
    </r>
    <r>
      <rPr>
        <b/>
        <sz val="11"/>
        <color rgb="FF7030A0"/>
        <rFont val="Calibri"/>
        <family val="2"/>
        <scheme val="minor"/>
      </rPr>
      <t>(blending practice)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4)</t>
    </r>
  </si>
  <si>
    <r>
      <t xml:space="preserve">Big Mud Run </t>
    </r>
    <r>
      <rPr>
        <b/>
        <sz val="11"/>
        <rFont val="Calibri"/>
        <family val="2"/>
        <scheme val="minor"/>
      </rPr>
      <t>(Set 5)</t>
    </r>
  </si>
  <si>
    <r>
      <t xml:space="preserve">Cubs </t>
    </r>
    <r>
      <rPr>
        <b/>
        <sz val="11"/>
        <rFont val="Calibri"/>
        <family val="2"/>
        <scheme val="minor"/>
      </rPr>
      <t>(Set 5)</t>
    </r>
  </si>
  <si>
    <r>
      <t xml:space="preserve">Jig and Jog </t>
    </r>
    <r>
      <rPr>
        <b/>
        <sz val="11"/>
        <rFont val="Calibri"/>
        <family val="2"/>
        <scheme val="minor"/>
      </rPr>
      <t>(Set 5)</t>
    </r>
  </si>
  <si>
    <r>
      <t xml:space="preserve">Buzz, Hop, Zip </t>
    </r>
    <r>
      <rPr>
        <b/>
        <sz val="11"/>
        <rFont val="Calibri"/>
        <family val="2"/>
        <scheme val="minor"/>
      </rPr>
      <t>(Set 5)</t>
    </r>
  </si>
  <si>
    <r>
      <t xml:space="preserve">Will it sink? </t>
    </r>
    <r>
      <rPr>
        <b/>
        <sz val="11"/>
        <rFont val="Calibri"/>
        <family val="2"/>
        <scheme val="minor"/>
      </rPr>
      <t>(Set 5)</t>
    </r>
  </si>
  <si>
    <r>
      <t>Hens, Fish, Moths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7030A0"/>
        <rFont val="Calibri"/>
        <family val="2"/>
        <scheme val="minor"/>
      </rPr>
      <t>(blending practice)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5)</t>
    </r>
  </si>
  <si>
    <r>
      <t xml:space="preserve">Dee Can Fix it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</si>
  <si>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Fix that rocket!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</si>
  <si>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Look for Pepper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1)</t>
    </r>
  </si>
  <si>
    <r>
      <t xml:space="preserve">Finn Feels Better </t>
    </r>
    <r>
      <rPr>
        <b/>
        <sz val="11"/>
        <rFont val="Calibri"/>
        <family val="2"/>
        <scheme val="minor"/>
      </rPr>
      <t>(Set 1)</t>
    </r>
  </si>
  <si>
    <r>
      <t xml:space="preserve">Jack and Zain </t>
    </r>
    <r>
      <rPr>
        <b/>
        <sz val="11"/>
        <rFont val="Calibri"/>
        <family val="2"/>
        <scheme val="minor"/>
      </rPr>
      <t>(Set 1)</t>
    </r>
  </si>
  <si>
    <r>
      <t xml:space="preserve">A Job for the Dog </t>
    </r>
    <r>
      <rPr>
        <b/>
        <sz val="11"/>
        <rFont val="Calibri"/>
        <family val="2"/>
        <scheme val="minor"/>
      </rPr>
      <t>(Set 1)</t>
    </r>
  </si>
  <si>
    <r>
      <t xml:space="preserve">I Look for Mark </t>
    </r>
    <r>
      <rPr>
        <b/>
        <sz val="11"/>
        <rFont val="Calibri"/>
        <family val="2"/>
        <scheme val="minor"/>
      </rPr>
      <t>(Set 1)</t>
    </r>
  </si>
  <si>
    <r>
      <t>Meep and the Midnight Mess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</si>
  <si>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>Too Much Soap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</si>
  <si>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>Queen of the Moon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</si>
  <si>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Aimee and the Tablet </t>
    </r>
    <r>
      <rPr>
        <b/>
        <sz val="11"/>
        <rFont val="Calibri"/>
        <family val="2"/>
        <scheme val="minor"/>
      </rPr>
      <t>(Set 2)</t>
    </r>
  </si>
  <si>
    <r>
      <t xml:space="preserve">Lee and the Box </t>
    </r>
    <r>
      <rPr>
        <b/>
        <sz val="11"/>
        <rFont val="Calibri"/>
        <family val="2"/>
        <scheme val="minor"/>
      </rPr>
      <t>(Set 2)</t>
    </r>
  </si>
  <si>
    <r>
      <t xml:space="preserve">The Power Cut </t>
    </r>
    <r>
      <rPr>
        <b/>
        <sz val="11"/>
        <rFont val="Calibri"/>
        <family val="2"/>
        <scheme val="minor"/>
      </rPr>
      <t>(Set 2)</t>
    </r>
  </si>
  <si>
    <r>
      <t xml:space="preserve">Nipper and Gull </t>
    </r>
    <r>
      <rPr>
        <b/>
        <sz val="11"/>
        <rFont val="Calibri"/>
        <family val="2"/>
        <scheme val="minor"/>
      </rPr>
      <t>(Set 2)</t>
    </r>
  </si>
  <si>
    <r>
      <t xml:space="preserve">Keep Fit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</si>
  <si>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Under my Feet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</si>
  <si>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Art in the Park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</si>
  <si>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It is a Fox </t>
    </r>
    <r>
      <rPr>
        <b/>
        <sz val="11"/>
        <rFont val="Calibri"/>
        <family val="2"/>
        <scheme val="minor"/>
      </rPr>
      <t>(Set 1)</t>
    </r>
  </si>
  <si>
    <r>
      <t>Rock Pools (</t>
    </r>
    <r>
      <rPr>
        <b/>
        <sz val="11"/>
        <rFont val="Calibri"/>
        <family val="2"/>
        <scheme val="minor"/>
      </rPr>
      <t>Set 1)</t>
    </r>
  </si>
  <si>
    <r>
      <t xml:space="preserve">Odd Fish! </t>
    </r>
    <r>
      <rPr>
        <b/>
        <sz val="11"/>
        <rFont val="Calibri"/>
        <family val="2"/>
        <scheme val="minor"/>
      </rPr>
      <t>(Set 1)</t>
    </r>
  </si>
  <si>
    <r>
      <t xml:space="preserve">Down to Up </t>
    </r>
    <r>
      <rPr>
        <b/>
        <sz val="11"/>
        <rFont val="Calibri"/>
        <family val="2"/>
        <scheme val="minor"/>
      </rPr>
      <t>(Set 1)</t>
    </r>
  </si>
  <si>
    <r>
      <t>Lights at Night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</si>
  <si>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Terrific Arctic Terns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</si>
  <si>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Look Up High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</si>
  <si>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It is Hidden </t>
    </r>
    <r>
      <rPr>
        <b/>
        <sz val="11"/>
        <rFont val="Calibri"/>
        <family val="2"/>
        <scheme val="minor"/>
      </rPr>
      <t>(Set 2)</t>
    </r>
  </si>
  <si>
    <r>
      <t xml:space="preserve">Down the River </t>
    </r>
    <r>
      <rPr>
        <b/>
        <sz val="11"/>
        <rFont val="Calibri"/>
        <family val="2"/>
        <scheme val="minor"/>
      </rPr>
      <t>(Set 2)</t>
    </r>
  </si>
  <si>
    <r>
      <t xml:space="preserve">Food on the Farm </t>
    </r>
    <r>
      <rPr>
        <b/>
        <sz val="11"/>
        <rFont val="Calibri"/>
        <family val="2"/>
        <scheme val="minor"/>
      </rPr>
      <t>(Set 2)</t>
    </r>
  </si>
  <si>
    <r>
      <t xml:space="preserve">In the Dark Woods </t>
    </r>
    <r>
      <rPr>
        <b/>
        <sz val="11"/>
        <rFont val="Calibri"/>
        <family val="2"/>
        <scheme val="minor"/>
      </rPr>
      <t>(Set 2)</t>
    </r>
  </si>
  <si>
    <r>
      <t xml:space="preserve">Owls in the Night  </t>
    </r>
    <r>
      <rPr>
        <b/>
        <sz val="11"/>
        <rFont val="Calibri"/>
        <family val="2"/>
        <scheme val="minor"/>
      </rPr>
      <t>(Set 2)</t>
    </r>
  </si>
  <si>
    <r>
      <t xml:space="preserve">Stella and the Dragon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</si>
  <si>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This is my Chair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1)</t>
    </r>
  </si>
  <si>
    <r>
      <t xml:space="preserve">Tickets! </t>
    </r>
    <r>
      <rPr>
        <b/>
        <sz val="11"/>
        <rFont val="Calibri"/>
        <family val="2"/>
        <scheme val="minor"/>
      </rPr>
      <t>(Set 1)</t>
    </r>
  </si>
  <si>
    <r>
      <t xml:space="preserve">Scrap Rat </t>
    </r>
    <r>
      <rPr>
        <b/>
        <sz val="11"/>
        <rFont val="Calibri"/>
        <family val="2"/>
        <scheme val="minor"/>
      </rPr>
      <t>(Set 1)</t>
    </r>
  </si>
  <si>
    <r>
      <t>Snug in the Tent (</t>
    </r>
    <r>
      <rPr>
        <b/>
        <sz val="11"/>
        <rFont val="Calibri"/>
        <family val="2"/>
        <scheme val="minor"/>
      </rPr>
      <t>Set 1)</t>
    </r>
  </si>
  <si>
    <r>
      <t xml:space="preserve">Crick and Crock Have Lunch </t>
    </r>
    <r>
      <rPr>
        <b/>
        <sz val="11"/>
        <rFont val="Calibri"/>
        <family val="2"/>
        <scheme val="minor"/>
      </rPr>
      <t>(Set 1)</t>
    </r>
  </si>
  <si>
    <r>
      <t xml:space="preserve">Thumper </t>
    </r>
    <r>
      <rPr>
        <b/>
        <sz val="11"/>
        <rFont val="Calibri"/>
        <family val="2"/>
        <scheme val="minor"/>
      </rPr>
      <t>(Set 1)</t>
    </r>
  </si>
  <si>
    <r>
      <t>Spilled Milk</t>
    </r>
    <r>
      <rPr>
        <sz val="11"/>
        <color theme="8" tint="-0.249977111117893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color rgb="FFFF0000"/>
        <rFont val="Calibri"/>
        <family val="2"/>
        <scheme val="minor"/>
      </rPr>
      <t xml:space="preserve"> (new) </t>
    </r>
    <r>
      <rPr>
        <b/>
        <sz val="11"/>
        <rFont val="Calibri"/>
        <family val="2"/>
        <scheme val="minor"/>
      </rPr>
      <t>(Set 2)</t>
    </r>
  </si>
  <si>
    <r>
      <t>Fun at the Fair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color rgb="FFFF0000"/>
        <rFont val="Calibri"/>
        <family val="2"/>
        <scheme val="minor"/>
      </rPr>
      <t xml:space="preserve"> 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</si>
  <si>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The Camping Trip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2)</t>
    </r>
  </si>
  <si>
    <r>
      <t xml:space="preserve">Too Much Clatter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</si>
  <si>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The Trinket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color rgb="FF7030A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</si>
  <si>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>Light Night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</si>
  <si>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Dreena's Hair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2)</t>
    </r>
  </si>
  <si>
    <r>
      <t>Ling, the Star Painter</t>
    </r>
    <r>
      <rPr>
        <sz val="11"/>
        <color theme="8" tint="-0.249977111117893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color rgb="FFFF0000"/>
        <rFont val="Calibri"/>
        <family val="2"/>
        <scheme val="minor"/>
      </rPr>
      <t xml:space="preserve"> (new) </t>
    </r>
    <r>
      <rPr>
        <b/>
        <sz val="11"/>
        <rFont val="Calibri"/>
        <family val="2"/>
        <scheme val="minor"/>
      </rPr>
      <t>(Set 2)</t>
    </r>
  </si>
  <si>
    <r>
      <t xml:space="preserve">Eggs on Toast </t>
    </r>
    <r>
      <rPr>
        <b/>
        <sz val="11"/>
        <rFont val="Calibri"/>
        <family val="2"/>
        <scheme val="minor"/>
      </rPr>
      <t>(Set 2)</t>
    </r>
  </si>
  <si>
    <r>
      <t>The Monster on the Train (</t>
    </r>
    <r>
      <rPr>
        <b/>
        <sz val="11"/>
        <rFont val="Calibri"/>
        <family val="2"/>
        <scheme val="minor"/>
      </rPr>
      <t>Set 2)</t>
    </r>
  </si>
  <si>
    <r>
      <t xml:space="preserve">Zebra's Tent </t>
    </r>
    <r>
      <rPr>
        <b/>
        <sz val="11"/>
        <rFont val="Calibri"/>
        <family val="2"/>
        <scheme val="minor"/>
      </rPr>
      <t>(Set 2)</t>
    </r>
  </si>
  <si>
    <r>
      <t xml:space="preserve">The Chicken Coop Scoop </t>
    </r>
    <r>
      <rPr>
        <b/>
        <sz val="11"/>
        <rFont val="Calibri"/>
        <family val="2"/>
        <scheme val="minor"/>
      </rPr>
      <t>(Set 2)</t>
    </r>
  </si>
  <si>
    <r>
      <t xml:space="preserve">Harper and the Big Dog </t>
    </r>
    <r>
      <rPr>
        <b/>
        <sz val="11"/>
        <rFont val="Calibri"/>
        <family val="2"/>
        <scheme val="minor"/>
      </rPr>
      <t>(Set 2)</t>
    </r>
  </si>
  <si>
    <r>
      <t xml:space="preserve">Dragon in the Jam </t>
    </r>
    <r>
      <rPr>
        <b/>
        <sz val="11"/>
        <rFont val="Calibri"/>
        <family val="2"/>
        <scheme val="minor"/>
      </rPr>
      <t>(Set 2)</t>
    </r>
  </si>
  <si>
    <r>
      <t xml:space="preserve">I Love It! </t>
    </r>
    <r>
      <rPr>
        <b/>
        <sz val="11"/>
        <rFont val="Calibri"/>
        <family val="2"/>
        <scheme val="minor"/>
      </rPr>
      <t>(Set 2)</t>
    </r>
  </si>
  <si>
    <r>
      <t xml:space="preserve">Spook Night </t>
    </r>
    <r>
      <rPr>
        <b/>
        <sz val="11"/>
        <rFont val="Calibri"/>
        <family val="2"/>
        <scheme val="minor"/>
      </rPr>
      <t>(Set 2)</t>
    </r>
  </si>
  <si>
    <r>
      <t xml:space="preserve">Dogs That Help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</si>
  <si>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On to the Next Job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</si>
  <si>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Strong Trucks </t>
    </r>
    <r>
      <rPr>
        <b/>
        <sz val="11"/>
        <rFont val="Calibri"/>
        <family val="2"/>
        <scheme val="minor"/>
      </rPr>
      <t>(Set 1)</t>
    </r>
  </si>
  <si>
    <r>
      <t xml:space="preserve">Good Things from Farms </t>
    </r>
    <r>
      <rPr>
        <b/>
        <sz val="11"/>
        <rFont val="Calibri"/>
        <family val="2"/>
        <scheme val="minor"/>
      </rPr>
      <t>(Set 1)</t>
    </r>
  </si>
  <si>
    <r>
      <t xml:space="preserve">Track a T-Rex </t>
    </r>
    <r>
      <rPr>
        <b/>
        <sz val="11"/>
        <rFont val="Calibri"/>
        <family val="2"/>
        <scheme val="minor"/>
      </rPr>
      <t>(Set 1)</t>
    </r>
  </si>
  <si>
    <r>
      <t xml:space="preserve">How the Ear Can Hear </t>
    </r>
    <r>
      <rPr>
        <b/>
        <sz val="11"/>
        <rFont val="Calibri"/>
        <family val="2"/>
        <scheme val="minor"/>
      </rPr>
      <t>(Set 2)</t>
    </r>
  </si>
  <si>
    <r>
      <t xml:space="preserve">How to Spot an Otter </t>
    </r>
    <r>
      <rPr>
        <b/>
        <sz val="11"/>
        <rFont val="Calibri"/>
        <family val="2"/>
        <scheme val="minor"/>
      </rPr>
      <t>(Set 2)</t>
    </r>
  </si>
  <si>
    <r>
      <t xml:space="preserve">Maps </t>
    </r>
    <r>
      <rPr>
        <b/>
        <sz val="11"/>
        <rFont val="Calibri"/>
        <family val="2"/>
        <scheme val="minor"/>
      </rPr>
      <t>(Set 2)</t>
    </r>
  </si>
  <si>
    <r>
      <t xml:space="preserve">Train to Win </t>
    </r>
    <r>
      <rPr>
        <b/>
        <sz val="11"/>
        <rFont val="Calibri"/>
        <family val="2"/>
        <scheme val="minor"/>
      </rPr>
      <t>(Set 2)</t>
    </r>
  </si>
  <si>
    <r>
      <t xml:space="preserve">Stunning Stunts </t>
    </r>
    <r>
      <rPr>
        <b/>
        <sz val="11"/>
        <rFont val="Calibri"/>
        <family val="2"/>
        <scheme val="minor"/>
      </rPr>
      <t>(Set 2)</t>
    </r>
  </si>
  <si>
    <r>
      <t xml:space="preserve">Storms </t>
    </r>
    <r>
      <rPr>
        <b/>
        <sz val="11"/>
        <rFont val="Calibri"/>
        <family val="2"/>
        <scheme val="minor"/>
      </rPr>
      <t>(Set 2)</t>
    </r>
  </si>
  <si>
    <r>
      <t xml:space="preserve">Extinct Monsters </t>
    </r>
    <r>
      <rPr>
        <b/>
        <sz val="11"/>
        <rFont val="Calibri"/>
        <family val="2"/>
        <scheme val="minor"/>
      </rPr>
      <t>(Set 2)</t>
    </r>
  </si>
  <si>
    <r>
      <t xml:space="preserve">It's Freezing Out! </t>
    </r>
    <r>
      <rPr>
        <b/>
        <sz val="11"/>
        <rFont val="Calibri"/>
        <family val="2"/>
        <scheme val="minor"/>
      </rPr>
      <t>(Set 2)</t>
    </r>
  </si>
  <si>
    <r>
      <t xml:space="preserve">Star Patterns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2)</t>
    </r>
  </si>
  <si>
    <r>
      <t xml:space="preserve">Looking in the Forest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</si>
  <si>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My Good Mood Book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2)</t>
    </r>
  </si>
  <si>
    <r>
      <t>Scrap</t>
    </r>
    <r>
      <rPr>
        <sz val="11"/>
        <color theme="8" tint="-0.249977111117893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color rgb="FFFF0000"/>
        <rFont val="Calibri"/>
        <family val="2"/>
        <scheme val="minor"/>
      </rPr>
      <t xml:space="preserve"> (new)</t>
    </r>
    <r>
      <rPr>
        <b/>
        <sz val="11"/>
        <rFont val="Calibri"/>
        <family val="2"/>
        <scheme val="minor"/>
      </rPr>
      <t xml:space="preserve"> (Set 2)</t>
    </r>
  </si>
  <si>
    <r>
      <t>Be a Green Star</t>
    </r>
    <r>
      <rPr>
        <sz val="11"/>
        <color theme="8" tint="-0.249977111117893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</si>
  <si>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Green Alert! </t>
    </r>
    <r>
      <rPr>
        <b/>
        <sz val="11"/>
        <color theme="8" tint="-0.249977111117893"/>
        <rFont val="Calibri"/>
        <family val="2"/>
        <scheme val="minor"/>
      </rPr>
      <t xml:space="preserve">(stretch and challenge)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</si>
  <si>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Patterns from the Air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color rgb="FFFF0000"/>
        <rFont val="Calibri"/>
        <family val="2"/>
        <scheme val="minor"/>
      </rPr>
      <t xml:space="preserve"> 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</si>
  <si>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Dark Unicorn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1)</t>
    </r>
  </si>
  <si>
    <r>
      <t xml:space="preserve">Tracking the Blue Beast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 </t>
    </r>
  </si>
  <si>
    <r>
      <t xml:space="preserve">Roo's Rocket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</si>
  <si>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The Elf and the Cobbler </t>
    </r>
    <r>
      <rPr>
        <b/>
        <sz val="11"/>
        <rFont val="Calibri"/>
        <family val="2"/>
        <scheme val="minor"/>
      </rPr>
      <t>(Set 1)</t>
    </r>
  </si>
  <si>
    <r>
      <t xml:space="preserve">Dragon Keeper's Handbook </t>
    </r>
    <r>
      <rPr>
        <b/>
        <sz val="11"/>
        <rFont val="Calibri"/>
        <family val="2"/>
        <scheme val="minor"/>
      </rPr>
      <t>(Set 1)</t>
    </r>
    <r>
      <rPr>
        <sz val="11"/>
        <rFont val="Calibri"/>
        <family val="2"/>
        <scheme val="minor"/>
      </rPr>
      <t xml:space="preserve">  </t>
    </r>
  </si>
  <si>
    <r>
      <t>Not in Otter's Pocket! (</t>
    </r>
    <r>
      <rPr>
        <b/>
        <sz val="11"/>
        <rFont val="Calibri"/>
        <family val="2"/>
        <scheme val="minor"/>
      </rPr>
      <t>Set 1)</t>
    </r>
  </si>
  <si>
    <r>
      <t>The Car Boot Sale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</si>
  <si>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>The Robot Meets a Tiger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2)</t>
    </r>
  </si>
  <si>
    <r>
      <t xml:space="preserve">Paper Tiger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</si>
  <si>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Iris's Wild Ride </t>
    </r>
    <r>
      <rPr>
        <b/>
        <sz val="11"/>
        <rFont val="Calibri"/>
        <family val="2"/>
        <scheme val="minor"/>
      </rPr>
      <t>(Set 2)</t>
    </r>
  </si>
  <si>
    <r>
      <t xml:space="preserve">Jake and Jen and the Balloon of Doom </t>
    </r>
    <r>
      <rPr>
        <b/>
        <sz val="11"/>
        <rFont val="Calibri"/>
        <family val="2"/>
        <scheme val="minor"/>
      </rPr>
      <t>(Set 2)</t>
    </r>
  </si>
  <si>
    <r>
      <t xml:space="preserve">The Lost Shimmer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3)</t>
    </r>
  </si>
  <si>
    <r>
      <t xml:space="preserve">Kitten Trouble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3)</t>
    </r>
  </si>
  <si>
    <r>
      <t xml:space="preserve">Mighty Mud Race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3)</t>
    </r>
  </si>
  <si>
    <r>
      <t xml:space="preserve">Don't Blame Me! </t>
    </r>
    <r>
      <rPr>
        <b/>
        <sz val="11"/>
        <rFont val="Calibri"/>
        <family val="2"/>
        <scheme val="minor"/>
      </rPr>
      <t>(Set 3)</t>
    </r>
  </si>
  <si>
    <r>
      <t xml:space="preserve">The Stone Shadows </t>
    </r>
    <r>
      <rPr>
        <b/>
        <sz val="11"/>
        <rFont val="Calibri"/>
        <family val="2"/>
        <scheme val="minor"/>
      </rPr>
      <t>(Set 3)</t>
    </r>
  </si>
  <si>
    <r>
      <t xml:space="preserve">Look Out, Nebit! </t>
    </r>
    <r>
      <rPr>
        <b/>
        <sz val="11"/>
        <rFont val="Calibri"/>
        <family val="2"/>
        <scheme val="minor"/>
      </rPr>
      <t>(Set 3)</t>
    </r>
  </si>
  <si>
    <r>
      <t xml:space="preserve">Disaster Duck </t>
    </r>
    <r>
      <rPr>
        <b/>
        <sz val="11"/>
        <rFont val="Calibri"/>
        <family val="2"/>
        <scheme val="minor"/>
      </rPr>
      <t>(Set 4)</t>
    </r>
  </si>
  <si>
    <r>
      <t xml:space="preserve">Noisy Neesha </t>
    </r>
    <r>
      <rPr>
        <b/>
        <sz val="11"/>
        <rFont val="Calibri"/>
        <family val="2"/>
        <scheme val="minor"/>
      </rPr>
      <t>(Set 4)</t>
    </r>
  </si>
  <si>
    <r>
      <t xml:space="preserve">The Hide and Seek Squirrels </t>
    </r>
    <r>
      <rPr>
        <b/>
        <sz val="11"/>
        <rFont val="Calibri"/>
        <family val="2"/>
        <scheme val="minor"/>
      </rPr>
      <t>(Set 4)</t>
    </r>
  </si>
  <si>
    <r>
      <t xml:space="preserve">A Helping Hand </t>
    </r>
    <r>
      <rPr>
        <b/>
        <sz val="11"/>
        <rFont val="Calibri"/>
        <family val="2"/>
        <scheme val="minor"/>
      </rPr>
      <t>(Set 4)</t>
    </r>
  </si>
  <si>
    <r>
      <t xml:space="preserve">Witney and Boscoe's Lost and Found </t>
    </r>
    <r>
      <rPr>
        <b/>
        <sz val="11"/>
        <rFont val="Calibri"/>
        <family val="2"/>
        <scheme val="minor"/>
      </rPr>
      <t>(Set 4)</t>
    </r>
  </si>
  <si>
    <r>
      <t>Oodles of Noodles (</t>
    </r>
    <r>
      <rPr>
        <b/>
        <sz val="11"/>
        <rFont val="Calibri"/>
        <family val="2"/>
        <scheme val="minor"/>
      </rPr>
      <t>Set 4)</t>
    </r>
  </si>
  <si>
    <r>
      <t>Jazz and Pop's Adventure</t>
    </r>
    <r>
      <rPr>
        <sz val="11"/>
        <color theme="8" tint="-0.249977111117893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color rgb="FFFF0000"/>
        <rFont val="Calibri"/>
        <family val="2"/>
        <scheme val="minor"/>
      </rPr>
      <t xml:space="preserve"> (new)</t>
    </r>
    <r>
      <rPr>
        <b/>
        <sz val="11"/>
        <rFont val="Calibri"/>
        <family val="2"/>
        <scheme val="minor"/>
      </rPr>
      <t xml:space="preserve"> (Set 4)</t>
    </r>
  </si>
  <si>
    <r>
      <t xml:space="preserve">The Mouth-Watering Cheese Adventure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4)</t>
    </r>
  </si>
  <si>
    <r>
      <t>Jake and Jen in the Lost Land of Dinosaurs</t>
    </r>
    <r>
      <rPr>
        <sz val="11"/>
        <color rgb="FF7030A0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4)</t>
    </r>
  </si>
  <si>
    <r>
      <t xml:space="preserve">Taro and the Stag Beetle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color rgb="FF7030A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5) </t>
    </r>
  </si>
  <si>
    <r>
      <t xml:space="preserve">The Dragon King's Daughter </t>
    </r>
    <r>
      <rPr>
        <b/>
        <sz val="11"/>
        <rFont val="Calibri"/>
        <family val="2"/>
        <scheme val="minor"/>
      </rPr>
      <t>(Set 5)</t>
    </r>
  </si>
  <si>
    <r>
      <t xml:space="preserve">The Knight Who Could Knit </t>
    </r>
    <r>
      <rPr>
        <b/>
        <sz val="11"/>
        <rFont val="Calibri"/>
        <family val="2"/>
        <scheme val="minor"/>
      </rPr>
      <t>(Set 5)</t>
    </r>
  </si>
  <si>
    <r>
      <t xml:space="preserve">The Shy Monster </t>
    </r>
    <r>
      <rPr>
        <b/>
        <sz val="11"/>
        <rFont val="Calibri"/>
        <family val="2"/>
        <scheme val="minor"/>
      </rPr>
      <t>(Set 5)</t>
    </r>
  </si>
  <si>
    <r>
      <rPr>
        <sz val="11"/>
        <color rgb="FF00B0F0"/>
        <rFont val="Calibri"/>
        <family val="2"/>
        <scheme val="minor"/>
      </rPr>
      <t>Bodies Can Do Anything</t>
    </r>
    <r>
      <rPr>
        <sz val="11"/>
        <color theme="8" tint="-0.249977111117893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color rgb="FF00B0F0"/>
        <rFont val="Calibri"/>
        <family val="2"/>
        <scheme val="minor"/>
      </rPr>
      <t xml:space="preserve"> (poetry) </t>
    </r>
    <r>
      <rPr>
        <b/>
        <sz val="11"/>
        <rFont val="Calibri"/>
        <family val="2"/>
        <scheme val="minor"/>
      </rPr>
      <t>(Set 5)</t>
    </r>
  </si>
  <si>
    <r>
      <rPr>
        <sz val="11"/>
        <color rgb="FF00B0F0"/>
        <rFont val="Calibri"/>
        <family val="2"/>
        <scheme val="minor"/>
      </rPr>
      <t>Watch out, this troll shouts!</t>
    </r>
    <r>
      <rPr>
        <sz val="11"/>
        <color rgb="FF7030A0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color rgb="FF7030A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>(poetry)</t>
    </r>
    <r>
      <rPr>
        <b/>
        <sz val="11"/>
        <rFont val="Calibri"/>
        <family val="2"/>
        <scheme val="minor"/>
      </rPr>
      <t xml:space="preserve"> (Set 5)</t>
    </r>
  </si>
  <si>
    <r>
      <t>Cleaning up the Sea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</si>
  <si>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Living in the Clouds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1)</t>
    </r>
  </si>
  <si>
    <r>
      <t xml:space="preserve">Fish That Fool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1)</t>
    </r>
  </si>
  <si>
    <r>
      <t xml:space="preserve">Blackcurrant Jam </t>
    </r>
    <r>
      <rPr>
        <b/>
        <sz val="11"/>
        <rFont val="Calibri"/>
        <family val="2"/>
        <scheme val="minor"/>
      </rPr>
      <t>(Set 1)</t>
    </r>
  </si>
  <si>
    <r>
      <t xml:space="preserve">Sharks </t>
    </r>
    <r>
      <rPr>
        <b/>
        <sz val="11"/>
        <rFont val="Calibri"/>
        <family val="2"/>
        <scheme val="minor"/>
      </rPr>
      <t>(Set 1)</t>
    </r>
  </si>
  <si>
    <r>
      <t xml:space="preserve">Sticking Power </t>
    </r>
    <r>
      <rPr>
        <b/>
        <sz val="11"/>
        <rFont val="Calibri"/>
        <family val="2"/>
        <scheme val="minor"/>
      </rPr>
      <t>(Set 1)</t>
    </r>
  </si>
  <si>
    <r>
      <t>Amazing Webs</t>
    </r>
    <r>
      <rPr>
        <b/>
        <sz val="11"/>
        <color rgb="FFFF0000"/>
        <rFont val="Calibri"/>
        <family val="2"/>
        <scheme val="minor"/>
      </rPr>
      <t xml:space="preserve"> 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</si>
  <si>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Cranes Lifting High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</si>
  <si>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Saturn's Secrets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</si>
  <si>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Be a Cave Explorer </t>
    </r>
    <r>
      <rPr>
        <b/>
        <sz val="11"/>
        <rFont val="Calibri"/>
        <family val="2"/>
        <scheme val="minor"/>
      </rPr>
      <t>(Set 2)</t>
    </r>
  </si>
  <si>
    <r>
      <t xml:space="preserve">This is Our Planet </t>
    </r>
    <r>
      <rPr>
        <b/>
        <sz val="11"/>
        <rFont val="Calibri"/>
        <family val="2"/>
        <scheme val="minor"/>
      </rPr>
      <t>(Set 2)</t>
    </r>
  </si>
  <si>
    <r>
      <t>Recycle it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3)</t>
    </r>
  </si>
  <si>
    <r>
      <t>What is Snot?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3)</t>
    </r>
  </si>
  <si>
    <r>
      <t>Legends of Land and Sky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3)</t>
    </r>
  </si>
  <si>
    <r>
      <t xml:space="preserve">How to Draw Cat and Dog </t>
    </r>
    <r>
      <rPr>
        <b/>
        <sz val="11"/>
        <rFont val="Calibri"/>
        <family val="2"/>
        <scheme val="minor"/>
      </rPr>
      <t>(Set 3)</t>
    </r>
  </si>
  <si>
    <r>
      <t xml:space="preserve">Welcome to my Home </t>
    </r>
    <r>
      <rPr>
        <b/>
        <sz val="11"/>
        <rFont val="Calibri"/>
        <family val="2"/>
        <scheme val="minor"/>
      </rPr>
      <t>(Set 3)</t>
    </r>
  </si>
  <si>
    <r>
      <t xml:space="preserve">Show Time </t>
    </r>
    <r>
      <rPr>
        <b/>
        <sz val="11"/>
        <rFont val="Calibri"/>
        <family val="2"/>
        <scheme val="minor"/>
      </rPr>
      <t>(Set 3)</t>
    </r>
  </si>
  <si>
    <r>
      <t xml:space="preserve">Bear Spotting </t>
    </r>
    <r>
      <rPr>
        <b/>
        <sz val="11"/>
        <rFont val="Calibri"/>
        <family val="2"/>
        <scheme val="minor"/>
      </rPr>
      <t>(Set 4)</t>
    </r>
  </si>
  <si>
    <r>
      <t xml:space="preserve">How Not to Be Eaten </t>
    </r>
    <r>
      <rPr>
        <b/>
        <sz val="11"/>
        <rFont val="Calibri"/>
        <family val="2"/>
        <scheme val="minor"/>
      </rPr>
      <t>(Set 4)</t>
    </r>
  </si>
  <si>
    <r>
      <t xml:space="preserve">Beetles Around the World </t>
    </r>
    <r>
      <rPr>
        <b/>
        <sz val="11"/>
        <rFont val="Calibri"/>
        <family val="2"/>
        <scheme val="minor"/>
      </rPr>
      <t>(Set 4)</t>
    </r>
  </si>
  <si>
    <r>
      <t xml:space="preserve">The Secret of Loch Ness </t>
    </r>
    <r>
      <rPr>
        <b/>
        <sz val="11"/>
        <rFont val="Calibri"/>
        <family val="2"/>
        <scheme val="minor"/>
      </rPr>
      <t>(Set 4)</t>
    </r>
  </si>
  <si>
    <r>
      <t xml:space="preserve">Crocs and Rocks </t>
    </r>
    <r>
      <rPr>
        <b/>
        <sz val="11"/>
        <rFont val="Calibri"/>
        <family val="2"/>
        <scheme val="minor"/>
      </rPr>
      <t>(Set 4)</t>
    </r>
  </si>
  <si>
    <r>
      <t xml:space="preserve">Around the World in 72 Days </t>
    </r>
    <r>
      <rPr>
        <b/>
        <sz val="11"/>
        <rFont val="Calibri"/>
        <family val="2"/>
        <scheme val="minor"/>
      </rPr>
      <t>(Set 4)</t>
    </r>
  </si>
  <si>
    <r>
      <t>The Secret Life of Mushrooms</t>
    </r>
    <r>
      <rPr>
        <sz val="11"/>
        <color rgb="FF7030A0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4)</t>
    </r>
  </si>
  <si>
    <r>
      <t xml:space="preserve">How to Draw a Dinosaur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4)</t>
    </r>
  </si>
  <si>
    <r>
      <t>Robot Space Explorers</t>
    </r>
    <r>
      <rPr>
        <sz val="11"/>
        <color theme="8" tint="-0.249977111117893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 xml:space="preserve">(stretch and challenge)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4)</t>
    </r>
  </si>
  <si>
    <r>
      <t xml:space="preserve">Reptiles Break Rules </t>
    </r>
    <r>
      <rPr>
        <b/>
        <sz val="11"/>
        <rFont val="Calibri"/>
        <family val="2"/>
        <scheme val="minor"/>
      </rPr>
      <t>(Set 5)</t>
    </r>
  </si>
  <si>
    <r>
      <t xml:space="preserve">The Great Fire of London </t>
    </r>
    <r>
      <rPr>
        <b/>
        <sz val="11"/>
        <rFont val="Calibri"/>
        <family val="2"/>
        <scheme val="minor"/>
      </rPr>
      <t>(Set 5)</t>
    </r>
  </si>
  <si>
    <r>
      <t xml:space="preserve">Poles Apart </t>
    </r>
    <r>
      <rPr>
        <b/>
        <sz val="11"/>
        <rFont val="Calibri"/>
        <family val="2"/>
        <scheme val="minor"/>
      </rPr>
      <t>(Set 5)</t>
    </r>
  </si>
  <si>
    <r>
      <t>Slam Dunk</t>
    </r>
    <r>
      <rPr>
        <sz val="11"/>
        <color rgb="FF7030A0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 xml:space="preserve">(stretch and challenge)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5)</t>
    </r>
  </si>
  <si>
    <r>
      <t xml:space="preserve">Rare and Unusual Creatures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(new) </t>
    </r>
    <r>
      <rPr>
        <b/>
        <sz val="11"/>
        <rFont val="Calibri"/>
        <family val="2"/>
        <scheme val="minor"/>
      </rPr>
      <t>(Set 5)</t>
    </r>
  </si>
  <si>
    <r>
      <t xml:space="preserve">The Art of Climbing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5)</t>
    </r>
  </si>
  <si>
    <r>
      <t xml:space="preserve">Progress Set (70 readers + teacher's handbook) </t>
    </r>
    <r>
      <rPr>
        <b/>
        <sz val="11"/>
        <color rgb="FFFF0000"/>
        <rFont val="Calibri"/>
        <family val="2"/>
        <scheme val="minor"/>
      </rPr>
      <t>(new version - November 2022)</t>
    </r>
  </si>
  <si>
    <r>
      <t xml:space="preserve">Mood Boost </t>
    </r>
    <r>
      <rPr>
        <b/>
        <sz val="11"/>
        <color theme="8" tint="-0.249977111117893"/>
        <rFont val="Calibri"/>
        <family val="2"/>
        <scheme val="minor"/>
      </rPr>
      <t>(stretch and challenge)</t>
    </r>
    <r>
      <rPr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(new)</t>
    </r>
    <r>
      <rPr>
        <b/>
        <sz val="11"/>
        <rFont val="Calibri"/>
        <family val="2"/>
        <scheme val="minor"/>
      </rPr>
      <t xml:space="preserve"> (Set 2)</t>
    </r>
  </si>
  <si>
    <r>
      <t xml:space="preserve">A Pin </t>
    </r>
    <r>
      <rPr>
        <b/>
        <sz val="11"/>
        <rFont val="Calibri"/>
        <family val="2"/>
        <scheme val="minor"/>
      </rPr>
      <t>(Phase 2 Set 1 - Blending Practice)</t>
    </r>
  </si>
  <si>
    <r>
      <t xml:space="preserve">A map! </t>
    </r>
    <r>
      <rPr>
        <b/>
        <sz val="11"/>
        <rFont val="Calibri"/>
        <family val="2"/>
        <scheme val="minor"/>
      </rPr>
      <t>(Phase 2 Set 2 - Blending Practice)</t>
    </r>
  </si>
  <si>
    <r>
      <t xml:space="preserve">The Picnic </t>
    </r>
    <r>
      <rPr>
        <b/>
        <sz val="11"/>
        <color theme="1"/>
        <rFont val="Calibri"/>
        <family val="2"/>
        <scheme val="minor"/>
      </rPr>
      <t>(Phase 3 Set 1 - Blending practice)</t>
    </r>
  </si>
  <si>
    <r>
      <t xml:space="preserve">And Now Nobody Likes Me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</si>
  <si>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Imagine a Garden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</si>
  <si>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Eat the Rainbow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</si>
  <si>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Tudor Trumpeter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</si>
  <si>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I Am Awesome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</si>
  <si>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Atlantic Adventure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</si>
  <si>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Hooked!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</si>
  <si>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Meet Your Brain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</si>
  <si>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Claudia's Carnival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</si>
  <si>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There's Nothing Wrong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</si>
  <si>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Big Feelings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</si>
  <si>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The Storm and the Samurai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</si>
  <si>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The Worry Warriors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</si>
  <si>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Write to Feel Right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</si>
  <si>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If I Were Invisible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</si>
  <si>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My Name is Miya </t>
    </r>
    <r>
      <rPr>
        <b/>
        <sz val="11"/>
        <color rgb="FFFF0000"/>
        <rFont val="Calibri"/>
        <family val="2"/>
        <scheme val="minor"/>
      </rPr>
      <t>(new - January 2023)</t>
    </r>
  </si>
  <si>
    <r>
      <t xml:space="preserve">White Set (35 readers) </t>
    </r>
    <r>
      <rPr>
        <b/>
        <sz val="11"/>
        <color rgb="FFFF0000"/>
        <rFont val="Calibri"/>
        <family val="2"/>
        <scheme val="minor"/>
      </rPr>
      <t>(February 2022)</t>
    </r>
  </si>
  <si>
    <r>
      <t>Lime Set (37 readers)</t>
    </r>
    <r>
      <rPr>
        <b/>
        <sz val="11"/>
        <color rgb="FFFF0000"/>
        <rFont val="Calibri"/>
        <family val="2"/>
        <scheme val="minor"/>
      </rPr>
      <t xml:space="preserve"> (February 2022)</t>
    </r>
  </si>
  <si>
    <r>
      <t xml:space="preserve">White Set (36 readers) </t>
    </r>
    <r>
      <rPr>
        <b/>
        <sz val="11"/>
        <color rgb="FFFF0000"/>
        <rFont val="Calibri"/>
        <family val="2"/>
        <scheme val="minor"/>
      </rPr>
      <t>(new version - April 2023)</t>
    </r>
  </si>
  <si>
    <r>
      <t>Lime Set (38 readers)</t>
    </r>
    <r>
      <rPr>
        <b/>
        <sz val="11"/>
        <color rgb="FFFF0000"/>
        <rFont val="Calibri"/>
        <family val="2"/>
        <scheme val="minor"/>
      </rPr>
      <t xml:space="preserve"> (new version - April 2023)</t>
    </r>
  </si>
  <si>
    <r>
      <t>White Plus and Lime Plus Set (48 readers)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(February 2022)</t>
    </r>
  </si>
  <si>
    <r>
      <t>White Plus and Lime Plus Set (52 readers)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(new version - April 2023)</t>
    </r>
  </si>
  <si>
    <r>
      <t>Copper Set (47 readers)</t>
    </r>
    <r>
      <rPr>
        <b/>
        <sz val="11"/>
        <color rgb="FFFF0000"/>
        <rFont val="Calibri"/>
        <family val="2"/>
        <scheme val="minor"/>
      </rPr>
      <t xml:space="preserve"> (September 2022)</t>
    </r>
  </si>
  <si>
    <r>
      <t>Copper Set (49 readers)</t>
    </r>
    <r>
      <rPr>
        <b/>
        <sz val="11"/>
        <color rgb="FFFF0000"/>
        <rFont val="Calibri"/>
        <family val="2"/>
        <scheme val="minor"/>
      </rPr>
      <t xml:space="preserve"> (new version - February 2023)</t>
    </r>
  </si>
  <si>
    <r>
      <t xml:space="preserve">Topaz Set (46 readers) </t>
    </r>
    <r>
      <rPr>
        <b/>
        <sz val="11"/>
        <color rgb="FFFF0000"/>
        <rFont val="Calibri"/>
        <family val="2"/>
        <scheme val="minor"/>
      </rPr>
      <t>(September 2022)</t>
    </r>
  </si>
  <si>
    <r>
      <t xml:space="preserve">Topaz Set (48 readers) </t>
    </r>
    <r>
      <rPr>
        <b/>
        <sz val="11"/>
        <color rgb="FFFF0000"/>
        <rFont val="Calibri"/>
        <family val="2"/>
        <scheme val="minor"/>
      </rPr>
      <t>(new version - April 2023)</t>
    </r>
  </si>
  <si>
    <r>
      <t xml:space="preserve">Ruby Set (49 readers) </t>
    </r>
    <r>
      <rPr>
        <b/>
        <sz val="11"/>
        <color rgb="FFFF0000"/>
        <rFont val="Calibri"/>
        <family val="2"/>
        <scheme val="minor"/>
      </rPr>
      <t xml:space="preserve">(new version - February 2023) </t>
    </r>
  </si>
  <si>
    <r>
      <t xml:space="preserve">Emerald Set (51 readers) </t>
    </r>
    <r>
      <rPr>
        <b/>
        <sz val="11"/>
        <color rgb="FFFF0000"/>
        <rFont val="Calibri"/>
        <family val="2"/>
        <scheme val="minor"/>
      </rPr>
      <t xml:space="preserve">(September 2022) </t>
    </r>
  </si>
  <si>
    <r>
      <t xml:space="preserve">Emerald Set (53 readers) </t>
    </r>
    <r>
      <rPr>
        <b/>
        <sz val="11"/>
        <color rgb="FFFF0000"/>
        <rFont val="Calibri"/>
        <family val="2"/>
        <scheme val="minor"/>
      </rPr>
      <t xml:space="preserve">(new version - April 2023) </t>
    </r>
  </si>
  <si>
    <r>
      <t xml:space="preserve">Sapphire Set (50 readers) </t>
    </r>
    <r>
      <rPr>
        <b/>
        <sz val="11"/>
        <color rgb="FFFF0000"/>
        <rFont val="Calibri"/>
        <family val="2"/>
        <scheme val="minor"/>
      </rPr>
      <t xml:space="preserve">(new version - April 2023) </t>
    </r>
  </si>
  <si>
    <r>
      <t xml:space="preserve">Sapphire Set (46 readers) </t>
    </r>
    <r>
      <rPr>
        <b/>
        <sz val="11"/>
        <color rgb="FFFF0000"/>
        <rFont val="Calibri"/>
        <family val="2"/>
        <scheme val="minor"/>
      </rPr>
      <t xml:space="preserve">(September 2022) </t>
    </r>
  </si>
  <si>
    <r>
      <t xml:space="preserve">Diamond Set (51 readers) </t>
    </r>
    <r>
      <rPr>
        <b/>
        <sz val="11"/>
        <color rgb="FFFF0000"/>
        <rFont val="Calibri"/>
        <family val="2"/>
        <scheme val="minor"/>
      </rPr>
      <t xml:space="preserve">(new version - April 2023) </t>
    </r>
  </si>
  <si>
    <r>
      <t xml:space="preserve">Diamond Set (47 readers) </t>
    </r>
    <r>
      <rPr>
        <b/>
        <sz val="11"/>
        <color rgb="FFFF0000"/>
        <rFont val="Calibri"/>
        <family val="2"/>
        <scheme val="minor"/>
      </rPr>
      <t xml:space="preserve">(September 2022) </t>
    </r>
  </si>
  <si>
    <t>Reading Catalogue 2022-23</t>
  </si>
  <si>
    <r>
      <t xml:space="preserve">Red A Set (23 readers) </t>
    </r>
    <r>
      <rPr>
        <b/>
        <sz val="11"/>
        <color rgb="FFFF0000"/>
        <rFont val="Calibri"/>
        <family val="2"/>
        <scheme val="minor"/>
      </rPr>
      <t>(new version - January 2023)</t>
    </r>
  </si>
  <si>
    <r>
      <t xml:space="preserve">How Not to Marry a Princess </t>
    </r>
    <r>
      <rPr>
        <b/>
        <sz val="11"/>
        <color rgb="FFFF0000"/>
        <rFont val="Calibri"/>
        <family val="2"/>
        <scheme val="minor"/>
      </rPr>
      <t>(new - April 2023)</t>
    </r>
  </si>
  <si>
    <r>
      <rPr>
        <sz val="11"/>
        <rFont val="Calibri"/>
        <family val="2"/>
        <scheme val="minor"/>
      </rPr>
      <t xml:space="preserve">The Prince Frog </t>
    </r>
    <r>
      <rPr>
        <b/>
        <sz val="11"/>
        <color rgb="FFFF0000"/>
        <rFont val="Calibri"/>
        <family val="2"/>
        <scheme val="minor"/>
      </rPr>
      <t>(new - April 2023)</t>
    </r>
  </si>
  <si>
    <r>
      <t xml:space="preserve">Frida the Adventurer </t>
    </r>
    <r>
      <rPr>
        <b/>
        <sz val="11"/>
        <color rgb="FFFF0000"/>
        <rFont val="Calibri"/>
        <family val="2"/>
        <scheme val="minor"/>
      </rPr>
      <t>(new - September 2023)</t>
    </r>
  </si>
  <si>
    <r>
      <t xml:space="preserve">Roller Ella </t>
    </r>
    <r>
      <rPr>
        <b/>
        <sz val="11"/>
        <color rgb="FFFF0000"/>
        <rFont val="Calibri"/>
        <family val="2"/>
        <scheme val="minor"/>
      </rPr>
      <t>(new - April 2023)</t>
    </r>
  </si>
  <si>
    <r>
      <t xml:space="preserve">Adam and Little Red </t>
    </r>
    <r>
      <rPr>
        <b/>
        <sz val="11"/>
        <color rgb="FFFF0000"/>
        <rFont val="Calibri"/>
        <family val="2"/>
        <scheme val="minor"/>
      </rPr>
      <t>(new - April 2023)</t>
    </r>
  </si>
  <si>
    <r>
      <t xml:space="preserve">The Drum Maker and the Aziza </t>
    </r>
    <r>
      <rPr>
        <b/>
        <sz val="11"/>
        <color rgb="FFFF0000"/>
        <rFont val="Calibri"/>
        <family val="2"/>
        <scheme val="minor"/>
      </rPr>
      <t>(new - April 2023)</t>
    </r>
  </si>
  <si>
    <r>
      <t xml:space="preserve">Parade of the Pipers </t>
    </r>
    <r>
      <rPr>
        <b/>
        <sz val="11"/>
        <color rgb="FFFF0000"/>
        <rFont val="Calibri"/>
        <family val="2"/>
        <scheme val="minor"/>
      </rPr>
      <t>(new - April 2023)</t>
    </r>
  </si>
  <si>
    <r>
      <t xml:space="preserve">Ada and Zaz </t>
    </r>
    <r>
      <rPr>
        <b/>
        <sz val="11"/>
        <color rgb="FFFF0000"/>
        <rFont val="Calibri"/>
        <family val="2"/>
        <scheme val="minor"/>
      </rPr>
      <t>(new - September 2023)</t>
    </r>
  </si>
  <si>
    <r>
      <t xml:space="preserve">Harris and Grace </t>
    </r>
    <r>
      <rPr>
        <b/>
        <sz val="11"/>
        <color rgb="FFFF0000"/>
        <rFont val="Calibri"/>
        <family val="2"/>
        <scheme val="minor"/>
      </rPr>
      <t>(new - April 2023)</t>
    </r>
  </si>
  <si>
    <r>
      <t xml:space="preserve">Third Time's the Charm </t>
    </r>
    <r>
      <rPr>
        <b/>
        <sz val="11"/>
        <color rgb="FFFF0000"/>
        <rFont val="Calibri"/>
        <family val="2"/>
        <scheme val="minor"/>
      </rPr>
      <t>(new - September 2023)</t>
    </r>
  </si>
  <si>
    <r>
      <t xml:space="preserve">Marceline, Defender of the Sea </t>
    </r>
    <r>
      <rPr>
        <b/>
        <sz val="11"/>
        <color rgb="FFFF0000"/>
        <rFont val="Calibri"/>
        <family val="2"/>
        <scheme val="minor"/>
      </rPr>
      <t>(new - April 2023)</t>
    </r>
  </si>
  <si>
    <r>
      <t xml:space="preserve">Jam and the Giant </t>
    </r>
    <r>
      <rPr>
        <b/>
        <sz val="11"/>
        <color rgb="FFFF0000"/>
        <rFont val="Calibri"/>
        <family val="2"/>
        <scheme val="minor"/>
      </rPr>
      <t>(new - April 2023)</t>
    </r>
  </si>
  <si>
    <t>Stories from Black history (marked in blue within the separate bands)</t>
  </si>
  <si>
    <r>
      <t>Hooked!</t>
    </r>
    <r>
      <rPr>
        <b/>
        <sz val="11"/>
        <color rgb="FFFF0000"/>
        <rFont val="Calibri"/>
        <family val="2"/>
        <scheme val="minor"/>
      </rPr>
      <t xml:space="preserve"> (new - January 2023)</t>
    </r>
  </si>
  <si>
    <r>
      <t>If I Were Invisible</t>
    </r>
    <r>
      <rPr>
        <b/>
        <sz val="11"/>
        <color rgb="FFFF0000"/>
        <rFont val="Calibri"/>
        <family val="2"/>
        <scheme val="minor"/>
      </rPr>
      <t xml:space="preserve"> (new - January 2023)</t>
    </r>
  </si>
  <si>
    <t>Wellbeing books (marked in yellow within the separate bands)</t>
  </si>
  <si>
    <t>Fairytales (marked in pink within the separate bands)</t>
  </si>
  <si>
    <r>
      <t xml:space="preserve">After the Ball </t>
    </r>
    <r>
      <rPr>
        <b/>
        <sz val="11"/>
        <color rgb="FFFF0000"/>
        <rFont val="Calibri"/>
        <family val="2"/>
        <scheme val="minor"/>
      </rPr>
      <t>(new - April 2023)</t>
    </r>
  </si>
  <si>
    <r>
      <t xml:space="preserve">The Goldilocks Guide to Bad-Tempered Bears </t>
    </r>
    <r>
      <rPr>
        <b/>
        <sz val="11"/>
        <color rgb="FFFF0000"/>
        <rFont val="Calibri"/>
        <family val="2"/>
        <scheme val="minor"/>
      </rPr>
      <t>(new - April 2023)</t>
    </r>
  </si>
  <si>
    <t xml:space="preserve">Dani Binns: Dazzling Dentist </t>
  </si>
  <si>
    <t xml:space="preserve">Dani Binns: Problem-Solving Plumber </t>
  </si>
  <si>
    <t xml:space="preserve">Dani Binns: Amazing Architect </t>
  </si>
  <si>
    <t xml:space="preserve">Dani Binns: Heroic Helicopter Pilot </t>
  </si>
  <si>
    <t xml:space="preserve">Tara Binns: Micro-Mystery Solver </t>
  </si>
  <si>
    <t xml:space="preserve">Tara Binns: Eco-Energy Expert </t>
  </si>
  <si>
    <t xml:space="preserve">Tara Binns: Roving Robotics Genius </t>
  </si>
  <si>
    <t xml:space="preserve">Tara Binns: Deep-Sea Explorer </t>
  </si>
  <si>
    <t xml:space="preserve">Tara Binns: Futuristic Physicist </t>
  </si>
  <si>
    <t xml:space="preserve">Tara Binns: Visionary Volcanologist </t>
  </si>
  <si>
    <t xml:space="preserve">Why Do We Dream? </t>
  </si>
  <si>
    <t xml:space="preserve">Exploring Cyberspace </t>
  </si>
  <si>
    <t xml:space="preserve">Tiger In Your Living Room </t>
  </si>
  <si>
    <t xml:space="preserve">The Princes In The Tower: An Unsolved Mystery </t>
  </si>
  <si>
    <t xml:space="preserve">Whale Strandings: A Mystery Of Nature </t>
  </si>
  <si>
    <t xml:space="preserve">Stories In The Stars </t>
  </si>
  <si>
    <t xml:space="preserve">Sunken Cities </t>
  </si>
  <si>
    <t xml:space="preserve">Communicating In Colour </t>
  </si>
  <si>
    <t xml:space="preserve">Life In Extremes </t>
  </si>
  <si>
    <t xml:space="preserve">The Gunpowder Plot: What Went Wrong? </t>
  </si>
  <si>
    <t xml:space="preserve">Why Do We Dance? </t>
  </si>
  <si>
    <t xml:space="preserve">Wolf In Your Kitchen </t>
  </si>
  <si>
    <t xml:space="preserve">How To Capture A Castle </t>
  </si>
  <si>
    <t xml:space="preserve">Are Unicorns Real? </t>
  </si>
  <si>
    <t xml:space="preserve">The Undercover Mathematician </t>
  </si>
  <si>
    <t xml:space="preserve">Yuck: Disgusting Things That Are Surprisingly Good </t>
  </si>
  <si>
    <t xml:space="preserve">Is There Life On Mars? </t>
  </si>
  <si>
    <t xml:space="preserve">Are Dragons Real? </t>
  </si>
  <si>
    <t xml:space="preserve">The Secrets Of Easter Island </t>
  </si>
  <si>
    <t xml:space="preserve">Migration Mysteries </t>
  </si>
  <si>
    <t xml:space="preserve">Why Did Dinosaurs Become Extinct? </t>
  </si>
  <si>
    <t xml:space="preserve">The Battle Of Hastings: How Did Harold Lose? </t>
  </si>
  <si>
    <t xml:space="preserve">Climate Change: What's The Impact? </t>
  </si>
  <si>
    <t xml:space="preserve">The Great Fire Of London: Was It Inevitable? </t>
  </si>
  <si>
    <t xml:space="preserve">The Sauce That Went Bang! </t>
  </si>
  <si>
    <t xml:space="preserve">Cat Vs Dog </t>
  </si>
  <si>
    <t xml:space="preserve">Mae and Marco's Space Journey </t>
  </si>
  <si>
    <t xml:space="preserve">The Vikings' Secret Weapon </t>
  </si>
  <si>
    <t xml:space="preserve">Scared of a Rainbow </t>
  </si>
  <si>
    <t xml:space="preserve">Marvellous Mina </t>
  </si>
  <si>
    <t xml:space="preserve">Climbing High </t>
  </si>
  <si>
    <t xml:space="preserve">Zombie Wasps </t>
  </si>
  <si>
    <t xml:space="preserve">Great Granny Chan </t>
  </si>
  <si>
    <t xml:space="preserve">Moon Base Beta </t>
  </si>
  <si>
    <t xml:space="preserve">Climate Strike </t>
  </si>
  <si>
    <t xml:space="preserve">The Bristol Bus Boycott: A Fight for Racial Justice </t>
  </si>
  <si>
    <t xml:space="preserve">The Class Champion </t>
  </si>
  <si>
    <t xml:space="preserve">The Adder That Didn't Add Up </t>
  </si>
  <si>
    <t xml:space="preserve">Amazing Auroras </t>
  </si>
  <si>
    <t xml:space="preserve">Six Queens, One King: The Extraordinary Reign of Henry VIII </t>
  </si>
  <si>
    <t xml:space="preserve">The Mysterious Museum </t>
  </si>
  <si>
    <t xml:space="preserve">Pudding Lane </t>
  </si>
  <si>
    <t xml:space="preserve">Death Zone: Extreme Exploration </t>
  </si>
  <si>
    <t xml:space="preserve">Mairi's Motorbike </t>
  </si>
  <si>
    <t xml:space="preserve">Blitz Kids </t>
  </si>
  <si>
    <t xml:space="preserve">Count Your Blessings </t>
  </si>
  <si>
    <t xml:space="preserve">Fake News </t>
  </si>
  <si>
    <t xml:space="preserve">Warriors of the World </t>
  </si>
  <si>
    <t xml:space="preserve">The Grey Ghost </t>
  </si>
  <si>
    <t xml:space="preserve">Wolf Girl </t>
  </si>
  <si>
    <t xml:space="preserve">The Story Of Us </t>
  </si>
  <si>
    <t xml:space="preserve">Nature Fights Back </t>
  </si>
  <si>
    <t xml:space="preserve">Orange Set (24 readers)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</si>
</sst>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9"/>
      <name val="Arial"/>
      <family val="2"/>
    </font>
    <font>
      <sz val="9"/>
      <color indexed="17"/>
      <name val="Arial"/>
      <family val="2"/>
    </font>
    <font>
      <b/>
      <sz val="11"/>
      <color indexed="21"/>
      <name val="Calibri"/>
      <family val="2"/>
    </font>
    <font>
      <b/>
      <sz val="11"/>
      <color indexed="17"/>
      <name val="Calibri"/>
      <family val="2"/>
    </font>
    <font>
      <b/>
      <sz val="11"/>
      <color indexed="40"/>
      <name val="Calibri"/>
      <family val="2"/>
    </font>
    <font>
      <b/>
      <sz val="11"/>
      <color indexed="36"/>
      <name val="Calibri"/>
      <family val="2"/>
    </font>
    <font>
      <sz val="11"/>
      <color indexed="4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7.7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trike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name val="Calibri Light"/>
      <family val="2"/>
    </font>
    <font>
      <b/>
      <sz val="11"/>
      <name val="Calibri Light"/>
      <family val="2"/>
    </font>
    <font>
      <b/>
      <i/>
      <sz val="11"/>
      <color rgb="FFFF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rgb="FF7030A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8"/>
        <bgColor indexed="64"/>
      </patternFill>
    </fill>
    <fill>
      <patternFill patternType="lightUp">
        <fgColor indexed="41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BD5E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54E65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5C2B62"/>
        <bgColor indexed="64"/>
      </patternFill>
    </fill>
    <fill>
      <patternFill patternType="solid">
        <fgColor rgb="FFDC3C64"/>
        <bgColor indexed="64"/>
      </patternFill>
    </fill>
    <fill>
      <patternFill patternType="solid">
        <fgColor rgb="FF459EB2"/>
        <bgColor indexed="64"/>
      </patternFill>
    </fill>
    <fill>
      <patternFill patternType="solid">
        <fgColor rgb="FF8AAD2C"/>
        <bgColor indexed="64"/>
      </patternFill>
    </fill>
    <fill>
      <patternFill patternType="solid">
        <fgColor rgb="FFDCAB0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461"/>
        <bgColor indexed="64"/>
      </patternFill>
    </fill>
    <fill>
      <patternFill patternType="solid">
        <fgColor rgb="FFF29CD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2">
    <xf numFmtId="0" fontId="0" fillId="0" borderId="0"/>
    <xf numFmtId="43" fontId="1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4" fillId="0" borderId="0" applyFont="0" applyFill="0" applyBorder="0" applyAlignment="0" applyProtection="0"/>
    <xf numFmtId="0" fontId="30" fillId="0" borderId="0"/>
    <xf numFmtId="0" fontId="33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</cellStyleXfs>
  <cellXfs count="701">
    <xf numFmtId="0" fontId="0" fillId="0" borderId="0" xfId="0"/>
    <xf numFmtId="10" fontId="18" fillId="0" borderId="1" xfId="0" applyNumberFormat="1" applyFont="1" applyFill="1" applyBorder="1" applyAlignment="1" applyProtection="1">
      <alignment horizontal="left"/>
    </xf>
    <xf numFmtId="164" fontId="18" fillId="0" borderId="1" xfId="0" applyNumberFormat="1" applyFont="1" applyBorder="1" applyAlignment="1" applyProtection="1">
      <alignment horizontal="left"/>
      <protection locked="0"/>
    </xf>
    <xf numFmtId="10" fontId="18" fillId="17" borderId="1" xfId="0" applyNumberFormat="1" applyFont="1" applyFill="1" applyBorder="1" applyAlignment="1" applyProtection="1">
      <alignment horizontal="left"/>
    </xf>
    <xf numFmtId="10" fontId="18" fillId="0" borderId="1" xfId="0" applyNumberFormat="1" applyFont="1" applyBorder="1" applyAlignment="1" applyProtection="1">
      <alignment horizontal="left"/>
      <protection locked="0"/>
    </xf>
    <xf numFmtId="164" fontId="18" fillId="0" borderId="1" xfId="0" applyNumberFormat="1" applyFont="1" applyBorder="1" applyAlignment="1" applyProtection="1">
      <alignment horizontal="left"/>
    </xf>
    <xf numFmtId="10" fontId="18" fillId="0" borderId="1" xfId="0" applyNumberFormat="1" applyFont="1" applyBorder="1" applyAlignment="1" applyProtection="1">
      <alignment horizontal="left"/>
    </xf>
    <xf numFmtId="49" fontId="16" fillId="0" borderId="1" xfId="2" applyNumberFormat="1" applyBorder="1" applyAlignment="1" applyProtection="1">
      <protection locked="0"/>
    </xf>
    <xf numFmtId="10" fontId="18" fillId="17" borderId="1" xfId="0" applyNumberFormat="1" applyFont="1" applyFill="1" applyBorder="1" applyAlignment="1" applyProtection="1">
      <alignment horizontal="left"/>
      <protection locked="0"/>
    </xf>
    <xf numFmtId="164" fontId="17" fillId="0" borderId="2" xfId="0" applyNumberFormat="1" applyFont="1" applyBorder="1" applyAlignment="1">
      <alignment horizontal="center" vertical="center" wrapText="1"/>
    </xf>
    <xf numFmtId="10" fontId="0" fillId="0" borderId="2" xfId="0" applyNumberFormat="1" applyFont="1" applyBorder="1"/>
    <xf numFmtId="49" fontId="0" fillId="0" borderId="2" xfId="0" applyNumberFormat="1" applyFont="1" applyBorder="1"/>
    <xf numFmtId="49" fontId="0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Protection="1"/>
    <xf numFmtId="1" fontId="18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Fill="1" applyBorder="1" applyProtection="1">
      <protection locked="0"/>
    </xf>
    <xf numFmtId="49" fontId="18" fillId="0" borderId="2" xfId="0" applyNumberFormat="1" applyFont="1" applyFill="1" applyBorder="1" applyAlignment="1" applyProtection="1">
      <alignment horizontal="center" vertical="center"/>
      <protection locked="0"/>
    </xf>
    <xf numFmtId="49" fontId="18" fillId="0" borderId="2" xfId="0" applyNumberFormat="1" applyFont="1" applyFill="1" applyBorder="1" applyProtection="1">
      <protection locked="0"/>
    </xf>
    <xf numFmtId="49" fontId="3" fillId="0" borderId="2" xfId="3" applyNumberFormat="1" applyFont="1" applyBorder="1" applyAlignment="1"/>
    <xf numFmtId="49" fontId="17" fillId="18" borderId="2" xfId="0" applyNumberFormat="1" applyFont="1" applyFill="1" applyBorder="1" applyProtection="1"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164" fontId="18" fillId="0" borderId="2" xfId="0" applyNumberFormat="1" applyFont="1" applyBorder="1" applyAlignment="1" applyProtection="1">
      <alignment wrapText="1"/>
      <protection locked="0"/>
    </xf>
    <xf numFmtId="49" fontId="18" fillId="0" borderId="2" xfId="3" applyNumberFormat="1" applyFont="1" applyBorder="1" applyAlignment="1" applyProtection="1">
      <alignment horizontal="left"/>
    </xf>
    <xf numFmtId="49" fontId="18" fillId="0" borderId="2" xfId="0" applyNumberFormat="1" applyFont="1" applyBorder="1" applyAlignment="1" applyProtection="1">
      <protection locked="0"/>
    </xf>
    <xf numFmtId="49" fontId="18" fillId="0" borderId="2" xfId="0" applyNumberFormat="1" applyFont="1" applyBorder="1" applyAlignment="1" applyProtection="1">
      <alignment vertical="top"/>
      <protection locked="0"/>
    </xf>
    <xf numFmtId="49" fontId="18" fillId="0" borderId="2" xfId="3" applyNumberFormat="1" applyFont="1" applyBorder="1" applyAlignment="1">
      <alignment horizontal="left"/>
    </xf>
    <xf numFmtId="49" fontId="17" fillId="0" borderId="2" xfId="0" applyNumberFormat="1" applyFont="1" applyFill="1" applyBorder="1" applyProtection="1">
      <protection locked="0"/>
    </xf>
    <xf numFmtId="49" fontId="19" fillId="0" borderId="2" xfId="0" applyNumberFormat="1" applyFont="1" applyFill="1" applyBorder="1" applyAlignment="1" applyProtection="1">
      <alignment horizontal="center" vertical="center"/>
      <protection locked="0"/>
    </xf>
    <xf numFmtId="49" fontId="19" fillId="0" borderId="2" xfId="0" applyNumberFormat="1" applyFont="1" applyFill="1" applyBorder="1" applyProtection="1">
      <protection locked="0"/>
    </xf>
    <xf numFmtId="49" fontId="18" fillId="0" borderId="2" xfId="0" applyNumberFormat="1" applyFont="1" applyBorder="1" applyAlignment="1" applyProtection="1">
      <alignment horizontal="left"/>
      <protection locked="0"/>
    </xf>
    <xf numFmtId="164" fontId="18" fillId="0" borderId="2" xfId="0" applyNumberFormat="1" applyFont="1" applyBorder="1" applyProtection="1"/>
    <xf numFmtId="49" fontId="18" fillId="0" borderId="2" xfId="0" applyNumberFormat="1" applyFont="1" applyBorder="1" applyAlignment="1">
      <alignment horizontal="left"/>
    </xf>
    <xf numFmtId="10" fontId="18" fillId="0" borderId="2" xfId="0" applyNumberFormat="1" applyFont="1" applyBorder="1" applyProtection="1"/>
    <xf numFmtId="164" fontId="18" fillId="0" borderId="2" xfId="0" applyNumberFormat="1" applyFont="1" applyBorder="1" applyProtection="1">
      <protection locked="0"/>
    </xf>
    <xf numFmtId="10" fontId="18" fillId="0" borderId="2" xfId="0" applyNumberFormat="1" applyFont="1" applyBorder="1" applyProtection="1">
      <protection locked="0"/>
    </xf>
    <xf numFmtId="49" fontId="0" fillId="0" borderId="2" xfId="0" applyNumberFormat="1" applyFont="1" applyBorder="1" applyProtection="1">
      <protection locked="0"/>
    </xf>
    <xf numFmtId="1" fontId="0" fillId="0" borderId="2" xfId="0" applyNumberFormat="1" applyFont="1" applyBorder="1" applyAlignment="1" applyProtection="1">
      <alignment horizontal="center" vertical="center"/>
      <protection locked="0"/>
    </xf>
    <xf numFmtId="164" fontId="0" fillId="0" borderId="2" xfId="0" applyNumberFormat="1" applyFont="1" applyBorder="1" applyProtection="1">
      <protection locked="0"/>
    </xf>
    <xf numFmtId="10" fontId="0" fillId="0" borderId="2" xfId="0" applyNumberFormat="1" applyFont="1" applyBorder="1" applyProtection="1"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18" fillId="0" borderId="2" xfId="0" applyNumberFormat="1" applyFont="1" applyBorder="1" applyAlignment="1" applyProtection="1">
      <alignment horizontal="center" vertical="center"/>
      <protection locked="0"/>
    </xf>
    <xf numFmtId="1" fontId="17" fillId="0" borderId="2" xfId="0" applyNumberFormat="1" applyFont="1" applyBorder="1" applyAlignment="1" applyProtection="1">
      <alignment horizontal="center" vertical="center"/>
      <protection locked="0"/>
    </xf>
    <xf numFmtId="1" fontId="18" fillId="0" borderId="2" xfId="0" applyNumberFormat="1" applyFont="1" applyBorder="1" applyAlignment="1">
      <alignment horizontal="center" vertical="center"/>
    </xf>
    <xf numFmtId="15" fontId="20" fillId="0" borderId="2" xfId="0" applyNumberFormat="1" applyFont="1" applyBorder="1" applyAlignment="1" applyProtection="1">
      <alignment horizontal="center" vertical="center"/>
      <protection locked="0"/>
    </xf>
    <xf numFmtId="15" fontId="19" fillId="0" borderId="2" xfId="0" applyNumberFormat="1" applyFont="1" applyBorder="1" applyAlignment="1" applyProtection="1">
      <alignment horizontal="center" vertical="center"/>
      <protection locked="0"/>
    </xf>
    <xf numFmtId="15" fontId="21" fillId="0" borderId="2" xfId="0" applyNumberFormat="1" applyFont="1" applyBorder="1" applyAlignment="1">
      <alignment horizontal="center" vertical="center"/>
    </xf>
    <xf numFmtId="15" fontId="18" fillId="0" borderId="2" xfId="0" applyNumberFormat="1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5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/>
    <xf numFmtId="1" fontId="18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 applyProtection="1"/>
    <xf numFmtId="1" fontId="18" fillId="3" borderId="2" xfId="0" applyNumberFormat="1" applyFont="1" applyFill="1" applyBorder="1" applyAlignment="1" applyProtection="1">
      <alignment horizontal="center" vertical="center"/>
    </xf>
    <xf numFmtId="1" fontId="22" fillId="0" borderId="2" xfId="0" applyNumberFormat="1" applyFont="1" applyBorder="1" applyAlignment="1" applyProtection="1">
      <alignment horizontal="center" vertical="center"/>
    </xf>
    <xf numFmtId="1" fontId="18" fillId="0" borderId="2" xfId="0" applyNumberFormat="1" applyFont="1" applyBorder="1" applyAlignment="1" applyProtection="1">
      <alignment horizontal="center" vertical="center" wrapText="1"/>
    </xf>
    <xf numFmtId="1" fontId="23" fillId="0" borderId="2" xfId="0" applyNumberFormat="1" applyFont="1" applyBorder="1" applyAlignment="1">
      <alignment horizontal="center" vertical="center"/>
    </xf>
    <xf numFmtId="1" fontId="18" fillId="4" borderId="2" xfId="0" applyNumberFormat="1" applyFont="1" applyFill="1" applyBorder="1" applyAlignment="1" applyProtection="1">
      <alignment horizontal="center" vertical="center"/>
    </xf>
    <xf numFmtId="1" fontId="25" fillId="5" borderId="2" xfId="0" applyNumberFormat="1" applyFont="1" applyFill="1" applyBorder="1" applyAlignment="1" applyProtection="1">
      <alignment horizontal="center" vertical="center"/>
    </xf>
    <xf numFmtId="1" fontId="18" fillId="6" borderId="2" xfId="0" applyNumberFormat="1" applyFont="1" applyFill="1" applyBorder="1" applyAlignment="1" applyProtection="1">
      <alignment horizontal="center" vertical="center"/>
    </xf>
    <xf numFmtId="1" fontId="18" fillId="7" borderId="2" xfId="0" applyNumberFormat="1" applyFont="1" applyFill="1" applyBorder="1" applyAlignment="1" applyProtection="1">
      <alignment horizontal="center" vertical="center"/>
    </xf>
    <xf numFmtId="1" fontId="18" fillId="8" borderId="2" xfId="0" applyNumberFormat="1" applyFont="1" applyFill="1" applyBorder="1" applyAlignment="1" applyProtection="1">
      <alignment horizontal="center" vertical="center"/>
    </xf>
    <xf numFmtId="1" fontId="19" fillId="0" borderId="2" xfId="0" applyNumberFormat="1" applyFont="1" applyBorder="1" applyAlignment="1" applyProtection="1">
      <alignment horizontal="center" vertical="center"/>
    </xf>
    <xf numFmtId="1" fontId="18" fillId="9" borderId="2" xfId="0" applyNumberFormat="1" applyFont="1" applyFill="1" applyBorder="1" applyAlignment="1" applyProtection="1">
      <alignment horizontal="center" vertical="center"/>
    </xf>
    <xf numFmtId="1" fontId="18" fillId="2" borderId="2" xfId="0" applyNumberFormat="1" applyFont="1" applyFill="1" applyBorder="1" applyAlignment="1" applyProtection="1">
      <alignment horizontal="center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10" fontId="0" fillId="0" borderId="2" xfId="0" applyNumberFormat="1" applyFont="1" applyFill="1" applyBorder="1" applyProtection="1"/>
    <xf numFmtId="15" fontId="18" fillId="0" borderId="2" xfId="0" applyNumberFormat="1" applyFont="1" applyFill="1" applyBorder="1" applyAlignment="1">
      <alignment horizontal="center" vertical="center"/>
    </xf>
    <xf numFmtId="1" fontId="24" fillId="10" borderId="2" xfId="0" applyNumberFormat="1" applyFont="1" applyFill="1" applyBorder="1" applyAlignment="1" applyProtection="1">
      <alignment horizontal="center" vertical="center"/>
    </xf>
    <xf numFmtId="1" fontId="18" fillId="11" borderId="2" xfId="0" applyNumberFormat="1" applyFont="1" applyFill="1" applyBorder="1" applyAlignment="1" applyProtection="1">
      <alignment horizontal="center" vertical="center"/>
    </xf>
    <xf numFmtId="1" fontId="25" fillId="2" borderId="2" xfId="0" applyNumberFormat="1" applyFont="1" applyFill="1" applyBorder="1" applyAlignment="1" applyProtection="1">
      <alignment horizontal="center" vertical="center"/>
    </xf>
    <xf numFmtId="1" fontId="25" fillId="13" borderId="2" xfId="0" applyNumberFormat="1" applyFont="1" applyFill="1" applyBorder="1" applyAlignment="1" applyProtection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1" fontId="25" fillId="14" borderId="2" xfId="0" applyNumberFormat="1" applyFont="1" applyFill="1" applyBorder="1" applyAlignment="1" applyProtection="1">
      <alignment horizontal="center" vertical="center"/>
    </xf>
    <xf numFmtId="1" fontId="18" fillId="0" borderId="2" xfId="0" applyNumberFormat="1" applyFont="1" applyFill="1" applyBorder="1" applyAlignment="1">
      <alignment horizontal="center" vertical="center" wrapText="1"/>
    </xf>
    <xf numFmtId="1" fontId="24" fillId="15" borderId="2" xfId="0" applyNumberFormat="1" applyFont="1" applyFill="1" applyBorder="1" applyAlignment="1" applyProtection="1">
      <alignment horizontal="center" vertical="center"/>
    </xf>
    <xf numFmtId="1" fontId="0" fillId="0" borderId="2" xfId="0" applyNumberFormat="1" applyFont="1" applyBorder="1" applyAlignment="1">
      <alignment horizontal="center" vertical="center" wrapText="1"/>
    </xf>
    <xf numFmtId="1" fontId="19" fillId="16" borderId="2" xfId="0" applyNumberFormat="1" applyFont="1" applyFill="1" applyBorder="1" applyAlignment="1" applyProtection="1">
      <alignment horizontal="center" vertical="center"/>
    </xf>
    <xf numFmtId="1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0" fillId="21" borderId="2" xfId="0" applyNumberFormat="1" applyFont="1" applyFill="1" applyBorder="1" applyAlignment="1">
      <alignment horizontal="center" vertical="center"/>
    </xf>
    <xf numFmtId="0" fontId="0" fillId="21" borderId="2" xfId="0" applyFont="1" applyFill="1" applyBorder="1" applyAlignment="1">
      <alignment horizontal="center" vertical="center"/>
    </xf>
    <xf numFmtId="0" fontId="18" fillId="21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 applyProtection="1">
      <alignment horizontal="left" vertical="center"/>
      <protection locked="0"/>
    </xf>
    <xf numFmtId="10" fontId="17" fillId="0" borderId="2" xfId="0" applyNumberFormat="1" applyFont="1" applyBorder="1" applyProtection="1">
      <protection locked="0"/>
    </xf>
    <xf numFmtId="1" fontId="18" fillId="0" borderId="3" xfId="0" applyNumberFormat="1" applyFont="1" applyBorder="1" applyAlignment="1" applyProtection="1">
      <alignment horizontal="center" vertical="center"/>
      <protection locked="0"/>
    </xf>
    <xf numFmtId="1" fontId="18" fillId="0" borderId="3" xfId="0" applyNumberFormat="1" applyFont="1" applyBorder="1" applyAlignment="1" applyProtection="1">
      <alignment horizontal="center" vertical="center"/>
    </xf>
    <xf numFmtId="49" fontId="0" fillId="0" borderId="4" xfId="0" applyNumberFormat="1" applyFont="1" applyFill="1" applyBorder="1" applyProtection="1">
      <protection locked="0"/>
    </xf>
    <xf numFmtId="49" fontId="0" fillId="0" borderId="4" xfId="0" applyNumberFormat="1" applyFont="1" applyBorder="1" applyAlignment="1">
      <alignment horizontal="left"/>
    </xf>
    <xf numFmtId="49" fontId="17" fillId="0" borderId="4" xfId="0" applyNumberFormat="1" applyFont="1" applyFill="1" applyBorder="1" applyProtection="1">
      <protection locked="0"/>
    </xf>
    <xf numFmtId="164" fontId="18" fillId="0" borderId="5" xfId="0" applyNumberFormat="1" applyFont="1" applyBorder="1" applyAlignment="1" applyProtection="1"/>
    <xf numFmtId="10" fontId="29" fillId="0" borderId="5" xfId="0" applyNumberFormat="1" applyFont="1" applyBorder="1" applyAlignment="1" applyProtection="1">
      <alignment horizontal="left"/>
      <protection locked="0"/>
    </xf>
    <xf numFmtId="164" fontId="18" fillId="0" borderId="6" xfId="0" applyNumberFormat="1" applyFont="1" applyBorder="1" applyAlignment="1" applyProtection="1">
      <alignment wrapText="1"/>
      <protection locked="0"/>
    </xf>
    <xf numFmtId="164" fontId="18" fillId="0" borderId="1" xfId="0" applyNumberFormat="1" applyFont="1" applyBorder="1" applyAlignment="1" applyProtection="1">
      <alignment wrapText="1"/>
      <protection locked="0"/>
    </xf>
    <xf numFmtId="164" fontId="18" fillId="0" borderId="1" xfId="0" applyNumberFormat="1" applyFont="1" applyBorder="1" applyAlignment="1" applyProtection="1">
      <alignment vertical="top" wrapText="1"/>
      <protection locked="0"/>
    </xf>
    <xf numFmtId="164" fontId="18" fillId="0" borderId="1" xfId="0" applyNumberFormat="1" applyFont="1" applyBorder="1" applyAlignment="1" applyProtection="1">
      <alignment horizontal="left" wrapText="1"/>
    </xf>
    <xf numFmtId="164" fontId="18" fillId="0" borderId="7" xfId="0" applyNumberFormat="1" applyFont="1" applyBorder="1" applyAlignment="1" applyProtection="1">
      <alignment horizontal="left"/>
    </xf>
    <xf numFmtId="10" fontId="18" fillId="0" borderId="7" xfId="0" applyNumberFormat="1" applyFont="1" applyBorder="1" applyAlignment="1" applyProtection="1">
      <alignment horizontal="left"/>
    </xf>
    <xf numFmtId="164" fontId="18" fillId="0" borderId="6" xfId="0" applyNumberFormat="1" applyFont="1" applyBorder="1" applyProtection="1"/>
    <xf numFmtId="10" fontId="18" fillId="0" borderId="6" xfId="0" applyNumberFormat="1" applyFont="1" applyBorder="1" applyAlignment="1" applyProtection="1">
      <alignment horizontal="center" wrapText="1"/>
      <protection locked="0"/>
    </xf>
    <xf numFmtId="49" fontId="18" fillId="0" borderId="3" xfId="0" applyNumberFormat="1" applyFont="1" applyBorder="1" applyProtection="1"/>
    <xf numFmtId="1" fontId="18" fillId="0" borderId="4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 applyProtection="1">
      <alignment horizontal="left"/>
      <protection locked="0"/>
    </xf>
    <xf numFmtId="49" fontId="18" fillId="0" borderId="6" xfId="0" applyNumberFormat="1" applyFont="1" applyBorder="1" applyAlignment="1" applyProtection="1">
      <protection locked="0"/>
    </xf>
    <xf numFmtId="164" fontId="0" fillId="0" borderId="3" xfId="0" applyNumberFormat="1" applyFont="1" applyBorder="1" applyProtection="1">
      <protection locked="0"/>
    </xf>
    <xf numFmtId="10" fontId="0" fillId="0" borderId="4" xfId="0" applyNumberFormat="1" applyFont="1" applyBorder="1" applyProtection="1">
      <protection locked="0"/>
    </xf>
    <xf numFmtId="164" fontId="0" fillId="0" borderId="5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left"/>
      <protection locked="0"/>
    </xf>
    <xf numFmtId="164" fontId="3" fillId="0" borderId="7" xfId="0" applyNumberFormat="1" applyFont="1" applyBorder="1" applyAlignment="1" applyProtection="1">
      <alignment horizontal="left"/>
      <protection locked="0"/>
    </xf>
    <xf numFmtId="164" fontId="0" fillId="0" borderId="6" xfId="0" applyNumberFormat="1" applyFont="1" applyBorder="1" applyProtection="1">
      <protection locked="0"/>
    </xf>
    <xf numFmtId="10" fontId="3" fillId="0" borderId="1" xfId="0" applyNumberFormat="1" applyFont="1" applyFill="1" applyBorder="1" applyAlignment="1" applyProtection="1">
      <alignment horizontal="left"/>
      <protection locked="0"/>
    </xf>
    <xf numFmtId="0" fontId="15" fillId="19" borderId="6" xfId="0" applyFont="1" applyFill="1" applyBorder="1"/>
    <xf numFmtId="1" fontId="18" fillId="0" borderId="6" xfId="0" applyNumberFormat="1" applyFont="1" applyBorder="1" applyAlignment="1">
      <alignment horizontal="center" vertical="center"/>
    </xf>
    <xf numFmtId="164" fontId="0" fillId="0" borderId="6" xfId="0" applyNumberFormat="1" applyFont="1" applyBorder="1"/>
    <xf numFmtId="49" fontId="17" fillId="0" borderId="6" xfId="0" applyNumberFormat="1" applyFont="1" applyBorder="1" applyProtection="1">
      <protection locked="0"/>
    </xf>
    <xf numFmtId="15" fontId="20" fillId="0" borderId="6" xfId="0" applyNumberFormat="1" applyFont="1" applyBorder="1" applyAlignment="1" applyProtection="1">
      <alignment horizontal="center" vertical="center"/>
      <protection locked="0"/>
    </xf>
    <xf numFmtId="15" fontId="19" fillId="0" borderId="6" xfId="0" applyNumberFormat="1" applyFont="1" applyBorder="1" applyAlignment="1" applyProtection="1">
      <alignment horizontal="center" vertical="center"/>
      <protection locked="0"/>
    </xf>
    <xf numFmtId="49" fontId="17" fillId="0" borderId="8" xfId="0" applyNumberFormat="1" applyFont="1" applyBorder="1" applyAlignment="1" applyProtection="1">
      <alignment horizontal="center"/>
      <protection locked="0"/>
    </xf>
    <xf numFmtId="1" fontId="17" fillId="0" borderId="8" xfId="0" applyNumberFormat="1" applyFont="1" applyBorder="1" applyAlignment="1" applyProtection="1">
      <alignment horizontal="center" vertical="center"/>
      <protection locked="0"/>
    </xf>
    <xf numFmtId="164" fontId="17" fillId="0" borderId="8" xfId="0" applyNumberFormat="1" applyFont="1" applyBorder="1" applyAlignment="1" applyProtection="1">
      <alignment horizontal="center"/>
      <protection locked="0"/>
    </xf>
    <xf numFmtId="10" fontId="17" fillId="0" borderId="8" xfId="0" applyNumberFormat="1" applyFont="1" applyBorder="1" applyAlignment="1" applyProtection="1">
      <alignment horizontal="center"/>
      <protection locked="0"/>
    </xf>
    <xf numFmtId="49" fontId="19" fillId="0" borderId="8" xfId="0" applyNumberFormat="1" applyFont="1" applyBorder="1" applyAlignment="1" applyProtection="1">
      <alignment horizontal="center" vertical="center"/>
      <protection locked="0"/>
    </xf>
    <xf numFmtId="164" fontId="0" fillId="0" borderId="2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49" fontId="18" fillId="0" borderId="2" xfId="0" applyNumberFormat="1" applyFont="1" applyBorder="1" applyProtection="1">
      <protection locked="0"/>
    </xf>
    <xf numFmtId="49" fontId="17" fillId="0" borderId="2" xfId="0" applyNumberFormat="1" applyFont="1" applyBorder="1" applyProtection="1">
      <protection locked="0"/>
    </xf>
    <xf numFmtId="0" fontId="0" fillId="0" borderId="2" xfId="0" applyFont="1" applyBorder="1"/>
    <xf numFmtId="49" fontId="17" fillId="0" borderId="8" xfId="0" applyNumberFormat="1" applyFont="1" applyBorder="1" applyProtection="1">
      <protection locked="0"/>
    </xf>
    <xf numFmtId="49" fontId="17" fillId="0" borderId="8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7" fontId="18" fillId="0" borderId="6" xfId="0" applyNumberFormat="1" applyFont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/>
    </xf>
    <xf numFmtId="10" fontId="17" fillId="0" borderId="2" xfId="0" applyNumberFormat="1" applyFont="1" applyBorder="1" applyProtection="1"/>
    <xf numFmtId="15" fontId="19" fillId="0" borderId="2" xfId="0" applyNumberFormat="1" applyFont="1" applyBorder="1" applyAlignment="1">
      <alignment horizontal="center" vertical="center"/>
    </xf>
    <xf numFmtId="49" fontId="17" fillId="0" borderId="4" xfId="0" applyNumberFormat="1" applyFont="1" applyBorder="1" applyProtection="1">
      <protection locked="0"/>
    </xf>
    <xf numFmtId="1" fontId="18" fillId="0" borderId="5" xfId="0" applyNumberFormat="1" applyFont="1" applyBorder="1" applyAlignment="1" applyProtection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1" fontId="18" fillId="0" borderId="6" xfId="0" applyNumberFormat="1" applyFont="1" applyBorder="1" applyAlignment="1" applyProtection="1">
      <alignment horizontal="center" vertical="center"/>
    </xf>
    <xf numFmtId="1" fontId="0" fillId="0" borderId="6" xfId="0" applyNumberFormat="1" applyFont="1" applyBorder="1" applyAlignment="1">
      <alignment horizontal="center" vertical="center"/>
    </xf>
    <xf numFmtId="1" fontId="18" fillId="23" borderId="2" xfId="0" applyNumberFormat="1" applyFont="1" applyFill="1" applyBorder="1" applyAlignment="1" applyProtection="1">
      <alignment horizontal="center" vertical="center"/>
    </xf>
    <xf numFmtId="15" fontId="36" fillId="0" borderId="2" xfId="0" applyNumberFormat="1" applyFont="1" applyBorder="1" applyAlignment="1">
      <alignment vertical="center"/>
    </xf>
    <xf numFmtId="0" fontId="37" fillId="0" borderId="2" xfId="0" applyFont="1" applyBorder="1" applyAlignment="1" applyProtection="1">
      <alignment horizontal="center" vertical="center"/>
      <protection locked="0"/>
    </xf>
    <xf numFmtId="1" fontId="37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/>
    <xf numFmtId="1" fontId="18" fillId="24" borderId="2" xfId="0" applyNumberFormat="1" applyFont="1" applyFill="1" applyBorder="1" applyAlignment="1">
      <alignment horizontal="center" vertical="center"/>
    </xf>
    <xf numFmtId="1" fontId="0" fillId="24" borderId="2" xfId="0" applyNumberFormat="1" applyFont="1" applyFill="1" applyBorder="1" applyAlignment="1">
      <alignment horizontal="center" vertical="center"/>
    </xf>
    <xf numFmtId="15" fontId="18" fillId="24" borderId="2" xfId="0" applyNumberFormat="1" applyFont="1" applyFill="1" applyBorder="1" applyAlignment="1">
      <alignment horizontal="center" vertical="center"/>
    </xf>
    <xf numFmtId="1" fontId="23" fillId="24" borderId="2" xfId="0" applyNumberFormat="1" applyFont="1" applyFill="1" applyBorder="1" applyAlignment="1">
      <alignment horizontal="center" vertical="center"/>
    </xf>
    <xf numFmtId="1" fontId="18" fillId="24" borderId="2" xfId="0" applyNumberFormat="1" applyFont="1" applyFill="1" applyBorder="1" applyAlignment="1" applyProtection="1">
      <alignment horizontal="center" vertical="center"/>
    </xf>
    <xf numFmtId="1" fontId="18" fillId="25" borderId="6" xfId="0" applyNumberFormat="1" applyFont="1" applyFill="1" applyBorder="1" applyAlignment="1">
      <alignment horizontal="center" vertical="center"/>
    </xf>
    <xf numFmtId="1" fontId="0" fillId="25" borderId="2" xfId="0" applyNumberFormat="1" applyFont="1" applyFill="1" applyBorder="1" applyAlignment="1">
      <alignment horizontal="center" vertical="center"/>
    </xf>
    <xf numFmtId="15" fontId="18" fillId="25" borderId="6" xfId="0" applyNumberFormat="1" applyFont="1" applyFill="1" applyBorder="1" applyAlignment="1">
      <alignment horizontal="center" vertical="center"/>
    </xf>
    <xf numFmtId="164" fontId="0" fillId="0" borderId="8" xfId="0" applyNumberFormat="1" applyFont="1" applyBorder="1" applyProtection="1"/>
    <xf numFmtId="0" fontId="39" fillId="0" borderId="2" xfId="0" applyFont="1" applyBorder="1" applyAlignment="1" applyProtection="1"/>
    <xf numFmtId="164" fontId="0" fillId="0" borderId="2" xfId="0" applyNumberFormat="1" applyFont="1" applyBorder="1" applyProtection="1"/>
    <xf numFmtId="164" fontId="17" fillId="26" borderId="6" xfId="0" applyNumberFormat="1" applyFont="1" applyFill="1" applyBorder="1" applyProtection="1">
      <protection locked="0"/>
    </xf>
    <xf numFmtId="1" fontId="18" fillId="3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18" fillId="0" borderId="2" xfId="0" applyFont="1" applyBorder="1" applyProtection="1">
      <protection locked="0"/>
    </xf>
    <xf numFmtId="8" fontId="18" fillId="0" borderId="2" xfId="0" applyNumberFormat="1" applyFont="1" applyBorder="1" applyAlignment="1" applyProtection="1">
      <alignment vertical="top" wrapText="1"/>
      <protection locked="0"/>
    </xf>
    <xf numFmtId="164" fontId="0" fillId="0" borderId="2" xfId="0" applyNumberFormat="1" applyBorder="1" applyAlignment="1">
      <alignment horizontal="right"/>
    </xf>
    <xf numFmtId="10" fontId="0" fillId="0" borderId="2" xfId="0" applyNumberFormat="1" applyBorder="1"/>
    <xf numFmtId="15" fontId="0" fillId="0" borderId="2" xfId="0" applyNumberFormat="1" applyBorder="1" applyAlignment="1">
      <alignment horizontal="center" vertical="center"/>
    </xf>
    <xf numFmtId="0" fontId="18" fillId="0" borderId="2" xfId="0" applyFont="1" applyBorder="1" applyAlignment="1" applyProtection="1">
      <alignment vertical="top"/>
      <protection locked="0"/>
    </xf>
    <xf numFmtId="1" fontId="18" fillId="4" borderId="2" xfId="0" applyNumberFormat="1" applyFont="1" applyFill="1" applyBorder="1" applyAlignment="1">
      <alignment horizontal="center" vertical="center"/>
    </xf>
    <xf numFmtId="1" fontId="25" fillId="5" borderId="2" xfId="0" applyNumberFormat="1" applyFont="1" applyFill="1" applyBorder="1" applyAlignment="1">
      <alignment horizontal="center" vertical="center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0" fontId="19" fillId="6" borderId="2" xfId="0" applyFont="1" applyFill="1" applyBorder="1"/>
    <xf numFmtId="1" fontId="18" fillId="6" borderId="2" xfId="0" applyNumberFormat="1" applyFont="1" applyFill="1" applyBorder="1" applyAlignment="1">
      <alignment horizontal="center"/>
    </xf>
    <xf numFmtId="1" fontId="18" fillId="6" borderId="6" xfId="0" applyNumberFormat="1" applyFont="1" applyFill="1" applyBorder="1" applyAlignment="1">
      <alignment horizontal="center" vertical="center"/>
    </xf>
    <xf numFmtId="1" fontId="18" fillId="6" borderId="2" xfId="0" applyNumberFormat="1" applyFont="1" applyFill="1" applyBorder="1"/>
    <xf numFmtId="0" fontId="19" fillId="7" borderId="2" xfId="0" applyFont="1" applyFill="1" applyBorder="1"/>
    <xf numFmtId="1" fontId="18" fillId="7" borderId="2" xfId="0" applyNumberFormat="1" applyFont="1" applyFill="1" applyBorder="1" applyAlignment="1">
      <alignment horizontal="center"/>
    </xf>
    <xf numFmtId="1" fontId="18" fillId="7" borderId="2" xfId="0" applyNumberFormat="1" applyFont="1" applyFill="1" applyBorder="1" applyAlignment="1">
      <alignment horizontal="center" vertical="center"/>
    </xf>
    <xf numFmtId="1" fontId="18" fillId="7" borderId="2" xfId="0" applyNumberFormat="1" applyFont="1" applyFill="1" applyBorder="1"/>
    <xf numFmtId="0" fontId="19" fillId="8" borderId="2" xfId="0" applyFont="1" applyFill="1" applyBorder="1"/>
    <xf numFmtId="1" fontId="18" fillId="8" borderId="2" xfId="0" applyNumberFormat="1" applyFont="1" applyFill="1" applyBorder="1" applyAlignment="1">
      <alignment horizontal="center"/>
    </xf>
    <xf numFmtId="1" fontId="18" fillId="8" borderId="2" xfId="0" applyNumberFormat="1" applyFont="1" applyFill="1" applyBorder="1" applyAlignment="1">
      <alignment horizontal="center" vertical="center"/>
    </xf>
    <xf numFmtId="1" fontId="18" fillId="8" borderId="2" xfId="0" applyNumberFormat="1" applyFont="1" applyFill="1" applyBorder="1"/>
    <xf numFmtId="0" fontId="19" fillId="9" borderId="2" xfId="0" applyFont="1" applyFill="1" applyBorder="1"/>
    <xf numFmtId="1" fontId="18" fillId="9" borderId="2" xfId="0" applyNumberFormat="1" applyFont="1" applyFill="1" applyBorder="1" applyAlignment="1">
      <alignment horizontal="center"/>
    </xf>
    <xf numFmtId="1" fontId="18" fillId="9" borderId="2" xfId="0" applyNumberFormat="1" applyFont="1" applyFill="1" applyBorder="1" applyAlignment="1">
      <alignment horizontal="center" vertical="center"/>
    </xf>
    <xf numFmtId="1" fontId="18" fillId="2" borderId="2" xfId="0" applyNumberFormat="1" applyFont="1" applyFill="1" applyBorder="1" applyAlignment="1">
      <alignment horizontal="center"/>
    </xf>
    <xf numFmtId="1" fontId="18" fillId="2" borderId="2" xfId="0" applyNumberFormat="1" applyFont="1" applyFill="1" applyBorder="1" applyAlignment="1">
      <alignment horizontal="center" vertical="center"/>
    </xf>
    <xf numFmtId="1" fontId="18" fillId="2" borderId="2" xfId="0" applyNumberFormat="1" applyFont="1" applyFill="1" applyBorder="1"/>
    <xf numFmtId="1" fontId="18" fillId="0" borderId="6" xfId="0" applyNumberFormat="1" applyFont="1" applyFill="1" applyBorder="1" applyAlignment="1">
      <alignment horizontal="center" vertical="center"/>
    </xf>
    <xf numFmtId="15" fontId="18" fillId="0" borderId="6" xfId="0" applyNumberFormat="1" applyFont="1" applyFill="1" applyBorder="1" applyAlignment="1">
      <alignment horizontal="center" vertical="center"/>
    </xf>
    <xf numFmtId="0" fontId="19" fillId="30" borderId="2" xfId="0" applyFont="1" applyFill="1" applyBorder="1"/>
    <xf numFmtId="1" fontId="18" fillId="30" borderId="2" xfId="0" applyNumberFormat="1" applyFont="1" applyFill="1" applyBorder="1" applyAlignment="1">
      <alignment horizontal="center"/>
    </xf>
    <xf numFmtId="1" fontId="18" fillId="30" borderId="2" xfId="0" applyNumberFormat="1" applyFont="1" applyFill="1" applyBorder="1" applyAlignment="1">
      <alignment horizontal="center" vertical="center"/>
    </xf>
    <xf numFmtId="1" fontId="18" fillId="30" borderId="2" xfId="0" applyNumberFormat="1" applyFont="1" applyFill="1" applyBorder="1"/>
    <xf numFmtId="1" fontId="18" fillId="0" borderId="13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>
      <alignment horizontal="center" vertical="center"/>
    </xf>
    <xf numFmtId="0" fontId="0" fillId="0" borderId="6" xfId="0" applyBorder="1"/>
    <xf numFmtId="164" fontId="0" fillId="0" borderId="6" xfId="0" applyNumberFormat="1" applyBorder="1" applyAlignment="1">
      <alignment horizontal="right"/>
    </xf>
    <xf numFmtId="10" fontId="0" fillId="0" borderId="6" xfId="0" applyNumberFormat="1" applyBorder="1"/>
    <xf numFmtId="0" fontId="19" fillId="28" borderId="2" xfId="0" applyFont="1" applyFill="1" applyBorder="1"/>
    <xf numFmtId="1" fontId="18" fillId="9" borderId="2" xfId="0" applyNumberFormat="1" applyFont="1" applyFill="1" applyBorder="1"/>
    <xf numFmtId="0" fontId="19" fillId="29" borderId="2" xfId="0" applyFont="1" applyFill="1" applyBorder="1"/>
    <xf numFmtId="0" fontId="24" fillId="10" borderId="2" xfId="0" applyFont="1" applyFill="1" applyBorder="1"/>
    <xf numFmtId="0" fontId="24" fillId="10" borderId="2" xfId="0" applyFont="1" applyFill="1" applyBorder="1" applyAlignment="1">
      <alignment horizontal="center"/>
    </xf>
    <xf numFmtId="1" fontId="24" fillId="10" borderId="2" xfId="0" applyNumberFormat="1" applyFont="1" applyFill="1" applyBorder="1" applyAlignment="1">
      <alignment horizontal="center" vertical="center"/>
    </xf>
    <xf numFmtId="0" fontId="19" fillId="11" borderId="2" xfId="0" applyFont="1" applyFill="1" applyBorder="1"/>
    <xf numFmtId="1" fontId="18" fillId="11" borderId="2" xfId="0" applyNumberFormat="1" applyFont="1" applyFill="1" applyBorder="1" applyAlignment="1">
      <alignment horizontal="center"/>
    </xf>
    <xf numFmtId="1" fontId="18" fillId="11" borderId="2" xfId="0" applyNumberFormat="1" applyFont="1" applyFill="1" applyBorder="1" applyAlignment="1">
      <alignment horizontal="center" vertical="center"/>
    </xf>
    <xf numFmtId="1" fontId="18" fillId="11" borderId="2" xfId="0" applyNumberFormat="1" applyFont="1" applyFill="1" applyBorder="1"/>
    <xf numFmtId="0" fontId="18" fillId="0" borderId="5" xfId="0" applyFont="1" applyBorder="1"/>
    <xf numFmtId="0" fontId="0" fillId="0" borderId="5" xfId="0" applyBorder="1"/>
    <xf numFmtId="1" fontId="18" fillId="0" borderId="5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right"/>
    </xf>
    <xf numFmtId="1" fontId="2" fillId="0" borderId="5" xfId="0" applyNumberFormat="1" applyFont="1" applyBorder="1"/>
    <xf numFmtId="0" fontId="27" fillId="12" borderId="12" xfId="0" applyFont="1" applyFill="1" applyBorder="1"/>
    <xf numFmtId="1" fontId="18" fillId="0" borderId="13" xfId="0" applyNumberFormat="1" applyFont="1" applyBorder="1" applyAlignment="1">
      <alignment horizontal="center"/>
    </xf>
    <xf numFmtId="1" fontId="18" fillId="0" borderId="13" xfId="0" applyNumberFormat="1" applyFont="1" applyBorder="1" applyAlignment="1">
      <alignment horizontal="center" vertical="center"/>
    </xf>
    <xf numFmtId="1" fontId="18" fillId="0" borderId="13" xfId="0" applyNumberFormat="1" applyFont="1" applyBorder="1"/>
    <xf numFmtId="1" fontId="0" fillId="0" borderId="13" xfId="0" applyNumberFormat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/>
    </xf>
    <xf numFmtId="0" fontId="18" fillId="0" borderId="6" xfId="0" applyFont="1" applyBorder="1"/>
    <xf numFmtId="1" fontId="0" fillId="0" borderId="6" xfId="0" applyNumberFormat="1" applyBorder="1" applyAlignment="1">
      <alignment horizontal="center" vertical="center"/>
    </xf>
    <xf numFmtId="0" fontId="18" fillId="0" borderId="2" xfId="0" applyFont="1" applyBorder="1" applyAlignment="1">
      <alignment horizontal="left" wrapText="1"/>
    </xf>
    <xf numFmtId="1" fontId="18" fillId="0" borderId="2" xfId="0" applyNumberFormat="1" applyFont="1" applyBorder="1" applyAlignment="1">
      <alignment horizontal="center" vertical="center" wrapText="1"/>
    </xf>
    <xf numFmtId="0" fontId="24" fillId="2" borderId="2" xfId="0" applyFont="1" applyFill="1" applyBorder="1"/>
    <xf numFmtId="1" fontId="25" fillId="2" borderId="2" xfId="0" applyNumberFormat="1" applyFont="1" applyFill="1" applyBorder="1" applyAlignment="1">
      <alignment horizontal="center"/>
    </xf>
    <xf numFmtId="1" fontId="25" fillId="2" borderId="2" xfId="0" applyNumberFormat="1" applyFont="1" applyFill="1" applyBorder="1" applyAlignment="1">
      <alignment horizontal="center" vertical="center"/>
    </xf>
    <xf numFmtId="1" fontId="25" fillId="2" borderId="2" xfId="0" applyNumberFormat="1" applyFont="1" applyFill="1" applyBorder="1"/>
    <xf numFmtId="0" fontId="24" fillId="13" borderId="2" xfId="0" applyFont="1" applyFill="1" applyBorder="1"/>
    <xf numFmtId="1" fontId="25" fillId="13" borderId="2" xfId="0" applyNumberFormat="1" applyFont="1" applyFill="1" applyBorder="1" applyAlignment="1">
      <alignment horizontal="center"/>
    </xf>
    <xf numFmtId="1" fontId="25" fillId="13" borderId="2" xfId="0" applyNumberFormat="1" applyFont="1" applyFill="1" applyBorder="1" applyAlignment="1">
      <alignment horizontal="center" vertical="center"/>
    </xf>
    <xf numFmtId="1" fontId="25" fillId="13" borderId="2" xfId="0" applyNumberFormat="1" applyFont="1" applyFill="1" applyBorder="1"/>
    <xf numFmtId="0" fontId="24" fillId="14" borderId="2" xfId="0" applyFont="1" applyFill="1" applyBorder="1"/>
    <xf numFmtId="1" fontId="25" fillId="14" borderId="2" xfId="0" applyNumberFormat="1" applyFont="1" applyFill="1" applyBorder="1"/>
    <xf numFmtId="1" fontId="25" fillId="1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/>
    </xf>
    <xf numFmtId="0" fontId="24" fillId="15" borderId="2" xfId="0" applyFont="1" applyFill="1" applyBorder="1"/>
    <xf numFmtId="1" fontId="24" fillId="15" borderId="2" xfId="0" applyNumberFormat="1" applyFont="1" applyFill="1" applyBorder="1" applyAlignment="1">
      <alignment horizontal="center"/>
    </xf>
    <xf numFmtId="1" fontId="24" fillId="15" borderId="2" xfId="0" applyNumberFormat="1" applyFont="1" applyFill="1" applyBorder="1" applyAlignment="1">
      <alignment horizontal="center" vertical="center"/>
    </xf>
    <xf numFmtId="1" fontId="24" fillId="15" borderId="2" xfId="0" applyNumberFormat="1" applyFont="1" applyFill="1" applyBorder="1"/>
    <xf numFmtId="1" fontId="19" fillId="16" borderId="2" xfId="0" applyNumberFormat="1" applyFont="1" applyFill="1" applyBorder="1"/>
    <xf numFmtId="1" fontId="19" fillId="16" borderId="2" xfId="0" applyNumberFormat="1" applyFont="1" applyFill="1" applyBorder="1" applyAlignment="1">
      <alignment horizontal="center"/>
    </xf>
    <xf numFmtId="1" fontId="19" fillId="16" borderId="2" xfId="0" applyNumberFormat="1" applyFont="1" applyFill="1" applyBorder="1" applyAlignment="1">
      <alignment horizontal="center" vertical="center"/>
    </xf>
    <xf numFmtId="0" fontId="19" fillId="23" borderId="2" xfId="0" applyFont="1" applyFill="1" applyBorder="1"/>
    <xf numFmtId="1" fontId="18" fillId="23" borderId="2" xfId="0" applyNumberFormat="1" applyFont="1" applyFill="1" applyBorder="1" applyAlignment="1">
      <alignment horizontal="center"/>
    </xf>
    <xf numFmtId="1" fontId="18" fillId="23" borderId="2" xfId="0" applyNumberFormat="1" applyFont="1" applyFill="1" applyBorder="1" applyAlignment="1">
      <alignment horizontal="center" vertical="center"/>
    </xf>
    <xf numFmtId="164" fontId="18" fillId="23" borderId="2" xfId="0" applyNumberFormat="1" applyFont="1" applyFill="1" applyBorder="1"/>
    <xf numFmtId="0" fontId="19" fillId="0" borderId="6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center"/>
    </xf>
    <xf numFmtId="0" fontId="31" fillId="0" borderId="9" xfId="0" applyFont="1" applyBorder="1"/>
    <xf numFmtId="0" fontId="0" fillId="0" borderId="9" xfId="0" applyFont="1" applyBorder="1"/>
    <xf numFmtId="1" fontId="18" fillId="0" borderId="9" xfId="0" applyNumberFormat="1" applyFont="1" applyBorder="1" applyAlignment="1" applyProtection="1">
      <alignment horizontal="center" vertical="center"/>
    </xf>
    <xf numFmtId="164" fontId="18" fillId="0" borderId="9" xfId="0" applyNumberFormat="1" applyFont="1" applyBorder="1" applyAlignment="1" applyProtection="1"/>
    <xf numFmtId="1" fontId="0" fillId="0" borderId="9" xfId="0" applyNumberFormat="1" applyFont="1" applyBorder="1" applyAlignment="1" applyProtection="1">
      <alignment horizontal="center" vertical="center"/>
      <protection locked="0"/>
    </xf>
    <xf numFmtId="164" fontId="0" fillId="0" borderId="9" xfId="0" applyNumberFormat="1" applyFont="1" applyBorder="1" applyAlignment="1">
      <alignment horizontal="right"/>
    </xf>
    <xf numFmtId="10" fontId="0" fillId="0" borderId="9" xfId="0" applyNumberFormat="1" applyFont="1" applyBorder="1" applyProtection="1"/>
    <xf numFmtId="49" fontId="17" fillId="0" borderId="9" xfId="0" applyNumberFormat="1" applyFont="1" applyBorder="1" applyProtection="1">
      <protection locked="0"/>
    </xf>
    <xf numFmtId="15" fontId="18" fillId="0" borderId="9" xfId="0" applyNumberFormat="1" applyFont="1" applyBorder="1" applyAlignment="1">
      <alignment horizontal="center" vertical="center"/>
    </xf>
    <xf numFmtId="0" fontId="17" fillId="0" borderId="9" xfId="0" applyFont="1" applyBorder="1"/>
    <xf numFmtId="1" fontId="18" fillId="0" borderId="5" xfId="0" applyNumberFormat="1" applyFont="1" applyBorder="1" applyAlignment="1" applyProtection="1"/>
    <xf numFmtId="1" fontId="18" fillId="0" borderId="1" xfId="0" applyNumberFormat="1" applyFont="1" applyBorder="1" applyAlignment="1" applyProtection="1">
      <protection locked="0"/>
    </xf>
    <xf numFmtId="1" fontId="16" fillId="0" borderId="1" xfId="2" applyNumberFormat="1" applyBorder="1" applyAlignment="1" applyProtection="1">
      <protection locked="0"/>
    </xf>
    <xf numFmtId="1" fontId="18" fillId="0" borderId="1" xfId="1" applyNumberFormat="1" applyFont="1" applyBorder="1" applyAlignment="1" applyProtection="1">
      <protection locked="0"/>
    </xf>
    <xf numFmtId="1" fontId="18" fillId="17" borderId="1" xfId="0" applyNumberFormat="1" applyFont="1" applyFill="1" applyBorder="1" applyAlignment="1" applyProtection="1">
      <alignment horizontal="left"/>
    </xf>
    <xf numFmtId="1" fontId="18" fillId="0" borderId="6" xfId="0" applyNumberFormat="1" applyFont="1" applyBorder="1" applyAlignment="1" applyProtection="1">
      <protection locked="0"/>
    </xf>
    <xf numFmtId="1" fontId="18" fillId="0" borderId="3" xfId="0" applyNumberFormat="1" applyFont="1" applyBorder="1" applyAlignment="1" applyProtection="1">
      <protection locked="0"/>
    </xf>
    <xf numFmtId="1" fontId="18" fillId="0" borderId="2" xfId="0" applyNumberFormat="1" applyFont="1" applyBorder="1" applyProtection="1"/>
    <xf numFmtId="1" fontId="18" fillId="0" borderId="2" xfId="0" applyNumberFormat="1" applyFont="1" applyBorder="1" applyProtection="1">
      <protection locked="0"/>
    </xf>
    <xf numFmtId="1" fontId="0" fillId="0" borderId="5" xfId="0" applyNumberFormat="1" applyFont="1" applyBorder="1" applyProtection="1">
      <protection locked="0"/>
    </xf>
    <xf numFmtId="1" fontId="19" fillId="0" borderId="1" xfId="0" applyNumberFormat="1" applyFont="1" applyBorder="1" applyAlignment="1" applyProtection="1">
      <alignment horizontal="right"/>
      <protection locked="0"/>
    </xf>
    <xf numFmtId="1" fontId="19" fillId="0" borderId="7" xfId="0" applyNumberFormat="1" applyFont="1" applyBorder="1" applyAlignment="1" applyProtection="1">
      <alignment horizontal="right"/>
      <protection locked="0"/>
    </xf>
    <xf numFmtId="1" fontId="0" fillId="0" borderId="6" xfId="0" applyNumberFormat="1" applyFont="1" applyBorder="1" applyProtection="1">
      <protection locked="0"/>
    </xf>
    <xf numFmtId="1" fontId="17" fillId="0" borderId="8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Protection="1">
      <protection locked="0"/>
    </xf>
    <xf numFmtId="1" fontId="24" fillId="10" borderId="2" xfId="0" applyNumberFormat="1" applyFont="1" applyFill="1" applyBorder="1"/>
    <xf numFmtId="1" fontId="18" fillId="23" borderId="2" xfId="0" applyNumberFormat="1" applyFont="1" applyFill="1" applyBorder="1"/>
    <xf numFmtId="1" fontId="0" fillId="0" borderId="6" xfId="0" applyNumberFormat="1" applyFont="1" applyBorder="1"/>
    <xf numFmtId="1" fontId="17" fillId="0" borderId="2" xfId="0" applyNumberFormat="1" applyFont="1" applyBorder="1" applyAlignment="1">
      <alignment horizontal="center"/>
    </xf>
    <xf numFmtId="1" fontId="0" fillId="0" borderId="0" xfId="0" applyNumberFormat="1"/>
    <xf numFmtId="1" fontId="0" fillId="0" borderId="2" xfId="0" applyNumberFormat="1" applyBorder="1" applyAlignment="1" applyProtection="1">
      <alignment horizontal="center" vertical="center"/>
      <protection locked="0"/>
    </xf>
    <xf numFmtId="10" fontId="0" fillId="0" borderId="2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18" fillId="0" borderId="2" xfId="0" applyNumberFormat="1" applyFont="1" applyBorder="1" applyAlignment="1" applyProtection="1">
      <alignment vertical="center"/>
    </xf>
    <xf numFmtId="164" fontId="18" fillId="0" borderId="5" xfId="0" applyNumberFormat="1" applyFont="1" applyBorder="1" applyAlignment="1" applyProtection="1">
      <alignment vertical="center"/>
    </xf>
    <xf numFmtId="2" fontId="18" fillId="0" borderId="5" xfId="0" applyNumberFormat="1" applyFont="1" applyBorder="1" applyAlignment="1" applyProtection="1">
      <alignment vertical="center"/>
    </xf>
    <xf numFmtId="10" fontId="29" fillId="0" borderId="5" xfId="0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Font="1" applyFill="1" applyBorder="1" applyAlignment="1" applyProtection="1">
      <alignment vertical="center"/>
      <protection locked="0"/>
    </xf>
    <xf numFmtId="49" fontId="19" fillId="0" borderId="2" xfId="0" applyNumberFormat="1" applyFont="1" applyFill="1" applyBorder="1" applyAlignment="1" applyProtection="1">
      <alignment vertical="center"/>
      <protection locked="0"/>
    </xf>
    <xf numFmtId="49" fontId="18" fillId="0" borderId="2" xfId="0" applyNumberFormat="1" applyFont="1" applyFill="1" applyBorder="1" applyAlignment="1" applyProtection="1">
      <alignment vertical="center"/>
      <protection locked="0"/>
    </xf>
    <xf numFmtId="49" fontId="3" fillId="0" borderId="2" xfId="3" applyNumberFormat="1" applyFont="1" applyBorder="1" applyAlignment="1">
      <alignment vertical="center"/>
    </xf>
    <xf numFmtId="49" fontId="17" fillId="18" borderId="2" xfId="0" applyNumberFormat="1" applyFont="1" applyFill="1" applyBorder="1" applyAlignment="1" applyProtection="1">
      <alignment vertical="center"/>
      <protection locked="0"/>
    </xf>
    <xf numFmtId="164" fontId="18" fillId="0" borderId="1" xfId="0" applyNumberFormat="1" applyFont="1" applyBorder="1" applyAlignment="1" applyProtection="1">
      <alignment vertical="center" wrapText="1"/>
      <protection locked="0"/>
    </xf>
    <xf numFmtId="2" fontId="18" fillId="0" borderId="1" xfId="0" applyNumberFormat="1" applyFont="1" applyBorder="1" applyAlignment="1" applyProtection="1">
      <alignment vertical="center"/>
      <protection locked="0"/>
    </xf>
    <xf numFmtId="164" fontId="18" fillId="0" borderId="1" xfId="0" applyNumberFormat="1" applyFont="1" applyBorder="1" applyAlignment="1" applyProtection="1">
      <alignment horizontal="left" vertical="center"/>
      <protection locked="0"/>
    </xf>
    <xf numFmtId="10" fontId="18" fillId="17" borderId="1" xfId="0" applyNumberFormat="1" applyFont="1" applyFill="1" applyBorder="1" applyAlignment="1" applyProtection="1">
      <alignment horizontal="left" vertical="center"/>
    </xf>
    <xf numFmtId="49" fontId="0" fillId="0" borderId="4" xfId="0" applyNumberFormat="1" applyFont="1" applyFill="1" applyBorder="1" applyAlignment="1" applyProtection="1">
      <alignment vertical="center"/>
      <protection locked="0"/>
    </xf>
    <xf numFmtId="49" fontId="18" fillId="0" borderId="2" xfId="3" applyNumberFormat="1" applyFont="1" applyBorder="1" applyAlignment="1" applyProtection="1">
      <alignment horizontal="left" vertical="center"/>
    </xf>
    <xf numFmtId="49" fontId="18" fillId="0" borderId="2" xfId="0" applyNumberFormat="1" applyFont="1" applyBorder="1" applyAlignment="1" applyProtection="1">
      <alignment vertical="center"/>
      <protection locked="0"/>
    </xf>
    <xf numFmtId="2" fontId="16" fillId="0" borderId="1" xfId="2" applyNumberFormat="1" applyBorder="1" applyAlignment="1" applyProtection="1">
      <alignment vertical="center"/>
      <protection locked="0"/>
    </xf>
    <xf numFmtId="10" fontId="18" fillId="0" borderId="1" xfId="0" applyNumberFormat="1" applyFont="1" applyBorder="1" applyAlignment="1" applyProtection="1">
      <alignment horizontal="left" vertical="center"/>
      <protection locked="0"/>
    </xf>
    <xf numFmtId="49" fontId="0" fillId="0" borderId="4" xfId="0" applyNumberFormat="1" applyFont="1" applyBorder="1" applyAlignment="1">
      <alignment horizontal="left" vertical="center"/>
    </xf>
    <xf numFmtId="49" fontId="18" fillId="0" borderId="2" xfId="3" applyNumberFormat="1" applyFont="1" applyBorder="1" applyAlignment="1">
      <alignment horizontal="left" vertical="center"/>
    </xf>
    <xf numFmtId="10" fontId="18" fillId="0" borderId="1" xfId="0" applyNumberFormat="1" applyFont="1" applyFill="1" applyBorder="1" applyAlignment="1" applyProtection="1">
      <alignment horizontal="left" vertical="center"/>
    </xf>
    <xf numFmtId="2" fontId="18" fillId="0" borderId="1" xfId="1" applyNumberFormat="1" applyFont="1" applyBorder="1" applyAlignment="1" applyProtection="1">
      <alignment vertical="center"/>
      <protection locked="0"/>
    </xf>
    <xf numFmtId="49" fontId="17" fillId="0" borderId="4" xfId="0" applyNumberFormat="1" applyFont="1" applyFill="1" applyBorder="1" applyAlignment="1" applyProtection="1">
      <alignment vertical="center"/>
      <protection locked="0"/>
    </xf>
    <xf numFmtId="49" fontId="17" fillId="0" borderId="2" xfId="0" applyNumberFormat="1" applyFont="1" applyFill="1" applyBorder="1" applyAlignment="1" applyProtection="1">
      <alignment vertical="center"/>
      <protection locked="0"/>
    </xf>
    <xf numFmtId="164" fontId="18" fillId="0" borderId="1" xfId="0" applyNumberFormat="1" applyFont="1" applyBorder="1" applyAlignment="1" applyProtection="1">
      <alignment horizontal="left" vertical="center"/>
    </xf>
    <xf numFmtId="10" fontId="18" fillId="0" borderId="1" xfId="0" applyNumberFormat="1" applyFont="1" applyBorder="1" applyAlignment="1" applyProtection="1">
      <alignment horizontal="left" vertical="center"/>
    </xf>
    <xf numFmtId="49" fontId="18" fillId="0" borderId="5" xfId="0" applyNumberFormat="1" applyFont="1" applyBorder="1" applyAlignment="1" applyProtection="1">
      <alignment horizontal="left" vertical="center"/>
      <protection locked="0"/>
    </xf>
    <xf numFmtId="164" fontId="18" fillId="0" borderId="1" xfId="0" applyNumberFormat="1" applyFont="1" applyBorder="1" applyAlignment="1" applyProtection="1">
      <alignment horizontal="left" vertical="center" wrapText="1"/>
    </xf>
    <xf numFmtId="2" fontId="18" fillId="17" borderId="1" xfId="0" applyNumberFormat="1" applyFont="1" applyFill="1" applyBorder="1" applyAlignment="1" applyProtection="1">
      <alignment horizontal="left" vertical="center"/>
    </xf>
    <xf numFmtId="49" fontId="18" fillId="0" borderId="3" xfId="0" applyNumberFormat="1" applyFont="1" applyBorder="1" applyAlignment="1" applyProtection="1">
      <alignment vertical="center"/>
    </xf>
    <xf numFmtId="49" fontId="16" fillId="0" borderId="1" xfId="2" applyNumberFormat="1" applyBorder="1" applyAlignment="1" applyProtection="1">
      <alignment vertical="center"/>
      <protection locked="0"/>
    </xf>
    <xf numFmtId="164" fontId="18" fillId="0" borderId="6" xfId="0" applyNumberFormat="1" applyFont="1" applyBorder="1" applyAlignment="1" applyProtection="1">
      <alignment vertical="center" wrapText="1"/>
      <protection locked="0"/>
    </xf>
    <xf numFmtId="2" fontId="18" fillId="0" borderId="6" xfId="0" applyNumberFormat="1" applyFont="1" applyBorder="1" applyAlignment="1" applyProtection="1">
      <alignment vertical="center"/>
      <protection locked="0"/>
    </xf>
    <xf numFmtId="164" fontId="18" fillId="0" borderId="7" xfId="0" applyNumberFormat="1" applyFont="1" applyBorder="1" applyAlignment="1" applyProtection="1">
      <alignment horizontal="left" vertical="center"/>
    </xf>
    <xf numFmtId="10" fontId="18" fillId="0" borderId="7" xfId="0" applyNumberFormat="1" applyFont="1" applyBorder="1" applyAlignment="1" applyProtection="1">
      <alignment horizontal="left" vertical="center"/>
    </xf>
    <xf numFmtId="49" fontId="18" fillId="0" borderId="6" xfId="0" applyNumberFormat="1" applyFont="1" applyBorder="1" applyAlignment="1" applyProtection="1">
      <alignment vertical="center"/>
      <protection locked="0"/>
    </xf>
    <xf numFmtId="164" fontId="18" fillId="0" borderId="2" xfId="0" applyNumberFormat="1" applyFont="1" applyBorder="1" applyAlignment="1" applyProtection="1">
      <alignment vertical="center" wrapText="1"/>
      <protection locked="0"/>
    </xf>
    <xf numFmtId="2" fontId="18" fillId="0" borderId="3" xfId="0" applyNumberFormat="1" applyFont="1" applyBorder="1" applyAlignment="1" applyProtection="1">
      <alignment vertical="center"/>
      <protection locked="0"/>
    </xf>
    <xf numFmtId="10" fontId="18" fillId="17" borderId="1" xfId="0" applyNumberFormat="1" applyFont="1" applyFill="1" applyBorder="1" applyAlignment="1" applyProtection="1">
      <alignment horizontal="left" vertical="center"/>
      <protection locked="0"/>
    </xf>
    <xf numFmtId="49" fontId="18" fillId="0" borderId="2" xfId="0" applyNumberFormat="1" applyFont="1" applyBorder="1" applyAlignment="1" applyProtection="1">
      <alignment horizontal="left" vertical="center"/>
      <protection locked="0"/>
    </xf>
    <xf numFmtId="164" fontId="18" fillId="0" borderId="2" xfId="0" applyNumberFormat="1" applyFont="1" applyBorder="1" applyAlignment="1" applyProtection="1">
      <alignment vertical="center"/>
    </xf>
    <xf numFmtId="2" fontId="18" fillId="0" borderId="2" xfId="0" applyNumberFormat="1" applyFont="1" applyBorder="1" applyAlignment="1" applyProtection="1">
      <alignment vertical="center"/>
    </xf>
    <xf numFmtId="164" fontId="18" fillId="0" borderId="6" xfId="0" applyNumberFormat="1" applyFont="1" applyBorder="1" applyAlignment="1" applyProtection="1">
      <alignment vertical="center"/>
    </xf>
    <xf numFmtId="10" fontId="18" fillId="0" borderId="6" xfId="0" applyNumberFormat="1" applyFont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Border="1" applyAlignment="1">
      <alignment horizontal="left" vertical="center"/>
    </xf>
    <xf numFmtId="10" fontId="18" fillId="0" borderId="2" xfId="0" applyNumberFormat="1" applyFont="1" applyBorder="1" applyAlignment="1" applyProtection="1">
      <alignment vertical="center"/>
    </xf>
    <xf numFmtId="164" fontId="18" fillId="0" borderId="2" xfId="0" applyNumberFormat="1" applyFont="1" applyBorder="1" applyAlignment="1" applyProtection="1">
      <alignment vertical="center"/>
      <protection locked="0"/>
    </xf>
    <xf numFmtId="2" fontId="18" fillId="0" borderId="2" xfId="0" applyNumberFormat="1" applyFont="1" applyBorder="1" applyAlignment="1" applyProtection="1">
      <alignment vertical="center"/>
      <protection locked="0"/>
    </xf>
    <xf numFmtId="10" fontId="18" fillId="0" borderId="2" xfId="0" applyNumberFormat="1" applyFont="1" applyBorder="1" applyAlignment="1" applyProtection="1">
      <alignment vertical="center"/>
      <protection locked="0"/>
    </xf>
    <xf numFmtId="164" fontId="0" fillId="0" borderId="2" xfId="0" applyNumberFormat="1" applyFont="1" applyBorder="1" applyAlignment="1" applyProtection="1">
      <alignment vertical="center"/>
      <protection locked="0"/>
    </xf>
    <xf numFmtId="2" fontId="0" fillId="0" borderId="5" xfId="0" applyNumberFormat="1" applyFont="1" applyBorder="1" applyAlignment="1" applyProtection="1">
      <alignment vertical="center"/>
      <protection locked="0"/>
    </xf>
    <xf numFmtId="10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49" fontId="17" fillId="0" borderId="2" xfId="0" applyNumberFormat="1" applyFont="1" applyBorder="1" applyAlignment="1" applyProtection="1">
      <alignment vertical="center"/>
      <protection locked="0"/>
    </xf>
    <xf numFmtId="164" fontId="0" fillId="0" borderId="3" xfId="0" applyNumberFormat="1" applyFont="1" applyBorder="1" applyAlignment="1" applyProtection="1">
      <alignment vertical="center"/>
      <protection locked="0"/>
    </xf>
    <xf numFmtId="2" fontId="19" fillId="0" borderId="1" xfId="0" applyNumberFormat="1" applyFont="1" applyBorder="1" applyAlignment="1" applyProtection="1">
      <alignment horizontal="right" vertical="center"/>
      <protection locked="0"/>
    </xf>
    <xf numFmtId="164" fontId="3" fillId="0" borderId="1" xfId="0" applyNumberFormat="1" applyFont="1" applyFill="1" applyBorder="1" applyAlignment="1" applyProtection="1">
      <alignment horizontal="left" vertical="center"/>
      <protection locked="0"/>
    </xf>
    <xf numFmtId="10" fontId="0" fillId="0" borderId="4" xfId="0" applyNumberFormat="1" applyFont="1" applyBorder="1" applyAlignment="1" applyProtection="1">
      <alignment vertical="center"/>
      <protection locked="0"/>
    </xf>
    <xf numFmtId="2" fontId="19" fillId="0" borderId="7" xfId="0" applyNumberFormat="1" applyFont="1" applyBorder="1" applyAlignment="1" applyProtection="1">
      <alignment horizontal="right" vertical="center"/>
      <protection locked="0"/>
    </xf>
    <xf numFmtId="164" fontId="3" fillId="0" borderId="7" xfId="0" applyNumberFormat="1" applyFont="1" applyBorder="1" applyAlignment="1" applyProtection="1">
      <alignment horizontal="left" vertical="center"/>
      <protection locked="0"/>
    </xf>
    <xf numFmtId="10" fontId="3" fillId="0" borderId="1" xfId="0" applyNumberFormat="1" applyFont="1" applyFill="1" applyBorder="1" applyAlignment="1" applyProtection="1">
      <alignment horizontal="left" vertical="center"/>
      <protection locked="0"/>
    </xf>
    <xf numFmtId="2" fontId="0" fillId="0" borderId="6" xfId="0" applyNumberFormat="1" applyFont="1" applyBorder="1" applyAlignment="1" applyProtection="1">
      <alignment vertical="center"/>
      <protection locked="0"/>
    </xf>
    <xf numFmtId="164" fontId="0" fillId="0" borderId="6" xfId="0" applyNumberFormat="1" applyFont="1" applyBorder="1" applyAlignment="1" applyProtection="1">
      <alignment vertical="center"/>
      <protection locked="0"/>
    </xf>
    <xf numFmtId="164" fontId="17" fillId="0" borderId="8" xfId="0" applyNumberFormat="1" applyFont="1" applyBorder="1" applyAlignment="1" applyProtection="1">
      <alignment horizontal="center" vertical="center"/>
      <protection locked="0"/>
    </xf>
    <xf numFmtId="2" fontId="17" fillId="0" borderId="8" xfId="0" applyNumberFormat="1" applyFont="1" applyBorder="1" applyAlignment="1" applyProtection="1">
      <alignment horizontal="center" vertical="center"/>
      <protection locked="0"/>
    </xf>
    <xf numFmtId="10" fontId="17" fillId="0" borderId="8" xfId="0" applyNumberFormat="1" applyFont="1" applyBorder="1" applyAlignment="1" applyProtection="1">
      <alignment horizontal="center" vertical="center"/>
      <protection locked="0"/>
    </xf>
    <xf numFmtId="49" fontId="17" fillId="0" borderId="8" xfId="0" applyNumberFormat="1" applyFont="1" applyBorder="1" applyAlignment="1" applyProtection="1">
      <alignment vertical="center"/>
      <protection locked="0"/>
    </xf>
    <xf numFmtId="0" fontId="39" fillId="0" borderId="2" xfId="0" applyFont="1" applyBorder="1" applyAlignment="1" applyProtection="1">
      <alignment vertical="center"/>
    </xf>
    <xf numFmtId="2" fontId="0" fillId="0" borderId="2" xfId="0" applyNumberFormat="1" applyFont="1" applyBorder="1" applyAlignment="1" applyProtection="1">
      <alignment vertical="center"/>
      <protection locked="0"/>
    </xf>
    <xf numFmtId="0" fontId="15" fillId="19" borderId="2" xfId="0" applyFont="1" applyFill="1" applyBorder="1" applyAlignment="1">
      <alignment vertical="center"/>
    </xf>
    <xf numFmtId="0" fontId="18" fillId="0" borderId="2" xfId="0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0" fontId="0" fillId="0" borderId="2" xfId="0" applyNumberFormat="1" applyFont="1" applyFill="1" applyBorder="1" applyAlignment="1" applyProtection="1">
      <alignment vertical="center"/>
    </xf>
    <xf numFmtId="0" fontId="15" fillId="19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6" xfId="0" applyNumberFormat="1" applyBorder="1" applyAlignment="1">
      <alignment horizontal="right" vertical="center"/>
    </xf>
    <xf numFmtId="10" fontId="0" fillId="0" borderId="6" xfId="0" applyNumberFormat="1" applyBorder="1" applyAlignment="1">
      <alignment vertical="center"/>
    </xf>
    <xf numFmtId="49" fontId="17" fillId="0" borderId="6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10" fontId="0" fillId="0" borderId="2" xfId="0" applyNumberFormat="1" applyBorder="1" applyAlignment="1">
      <alignment vertical="center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164" fontId="0" fillId="0" borderId="2" xfId="0" applyNumberFormat="1" applyFont="1" applyBorder="1" applyAlignment="1">
      <alignment vertical="center"/>
    </xf>
    <xf numFmtId="10" fontId="17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1" fontId="0" fillId="22" borderId="2" xfId="0" applyNumberFormat="1" applyFont="1" applyFill="1" applyBorder="1" applyAlignment="1" applyProtection="1">
      <alignment horizontal="right" vertical="center"/>
    </xf>
    <xf numFmtId="49" fontId="40" fillId="0" borderId="2" xfId="0" applyNumberFormat="1" applyFont="1" applyBorder="1" applyAlignment="1" applyProtection="1">
      <alignment vertical="center"/>
      <protection locked="0"/>
    </xf>
    <xf numFmtId="164" fontId="18" fillId="0" borderId="2" xfId="0" applyNumberFormat="1" applyFont="1" applyBorder="1" applyAlignment="1">
      <alignment vertical="center"/>
    </xf>
    <xf numFmtId="1" fontId="18" fillId="22" borderId="2" xfId="0" applyNumberFormat="1" applyFont="1" applyFill="1" applyBorder="1" applyAlignment="1" applyProtection="1">
      <alignment horizontal="right" vertical="center"/>
    </xf>
    <xf numFmtId="49" fontId="19" fillId="0" borderId="2" xfId="0" applyNumberFormat="1" applyFont="1" applyBorder="1" applyAlignment="1" applyProtection="1">
      <alignment vertical="center"/>
      <protection locked="0"/>
    </xf>
    <xf numFmtId="164" fontId="18" fillId="0" borderId="2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vertical="center" wrapText="1"/>
    </xf>
    <xf numFmtId="1" fontId="0" fillId="22" borderId="2" xfId="0" applyNumberFormat="1" applyFill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horizontal="right" vertical="center"/>
    </xf>
    <xf numFmtId="10" fontId="0" fillId="0" borderId="6" xfId="0" applyNumberFormat="1" applyFont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vertical="center"/>
    </xf>
    <xf numFmtId="0" fontId="0" fillId="0" borderId="2" xfId="0" applyFont="1" applyFill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0" fontId="0" fillId="25" borderId="6" xfId="0" applyFont="1" applyFill="1" applyBorder="1" applyAlignment="1">
      <alignment vertical="center"/>
    </xf>
    <xf numFmtId="0" fontId="0" fillId="25" borderId="2" xfId="0" applyFont="1" applyFill="1" applyBorder="1" applyAlignment="1">
      <alignment vertical="center"/>
    </xf>
    <xf numFmtId="164" fontId="0" fillId="25" borderId="6" xfId="0" applyNumberFormat="1" applyFont="1" applyFill="1" applyBorder="1" applyAlignment="1">
      <alignment vertical="center"/>
    </xf>
    <xf numFmtId="164" fontId="0" fillId="25" borderId="2" xfId="0" applyNumberFormat="1" applyFont="1" applyFill="1" applyBorder="1" applyAlignment="1">
      <alignment horizontal="right" vertical="center"/>
    </xf>
    <xf numFmtId="10" fontId="0" fillId="25" borderId="2" xfId="0" applyNumberFormat="1" applyFont="1" applyFill="1" applyBorder="1" applyAlignment="1" applyProtection="1">
      <alignment vertical="center"/>
    </xf>
    <xf numFmtId="49" fontId="17" fillId="25" borderId="2" xfId="0" applyNumberFormat="1" applyFont="1" applyFill="1" applyBorder="1" applyAlignment="1" applyProtection="1">
      <alignment vertical="center"/>
      <protection locked="0"/>
    </xf>
    <xf numFmtId="0" fontId="0" fillId="24" borderId="2" xfId="0" applyFont="1" applyFill="1" applyBorder="1" applyAlignment="1">
      <alignment vertical="center"/>
    </xf>
    <xf numFmtId="164" fontId="0" fillId="24" borderId="2" xfId="0" applyNumberFormat="1" applyFont="1" applyFill="1" applyBorder="1" applyAlignment="1">
      <alignment horizontal="right" vertical="center"/>
    </xf>
    <xf numFmtId="10" fontId="0" fillId="24" borderId="2" xfId="0" applyNumberFormat="1" applyFont="1" applyFill="1" applyBorder="1" applyAlignment="1" applyProtection="1">
      <alignment vertical="center"/>
    </xf>
    <xf numFmtId="49" fontId="17" fillId="24" borderId="2" xfId="0" applyNumberFormat="1" applyFont="1" applyFill="1" applyBorder="1" applyAlignment="1" applyProtection="1">
      <alignment vertical="center"/>
      <protection locked="0"/>
    </xf>
    <xf numFmtId="0" fontId="18" fillId="24" borderId="2" xfId="0" applyFont="1" applyFill="1" applyBorder="1" applyAlignment="1">
      <alignment vertical="center"/>
    </xf>
    <xf numFmtId="0" fontId="3" fillId="0" borderId="0" xfId="0" applyFont="1" applyAlignment="1" applyProtection="1">
      <alignment vertical="center"/>
    </xf>
    <xf numFmtId="0" fontId="18" fillId="24" borderId="2" xfId="0" applyFont="1" applyFill="1" applyBorder="1" applyAlignment="1" applyProtection="1">
      <alignment vertical="center"/>
    </xf>
    <xf numFmtId="1" fontId="2" fillId="24" borderId="2" xfId="0" applyNumberFormat="1" applyFont="1" applyFill="1" applyBorder="1" applyAlignment="1" applyProtection="1">
      <alignment vertical="center"/>
    </xf>
    <xf numFmtId="0" fontId="19" fillId="3" borderId="2" xfId="0" applyFont="1" applyFill="1" applyBorder="1" applyAlignment="1" applyProtection="1">
      <alignment vertical="center"/>
    </xf>
    <xf numFmtId="1" fontId="18" fillId="3" borderId="2" xfId="0" applyNumberFormat="1" applyFont="1" applyFill="1" applyBorder="1" applyAlignment="1" applyProtection="1">
      <alignment vertical="center"/>
    </xf>
    <xf numFmtId="0" fontId="19" fillId="0" borderId="2" xfId="0" applyFont="1" applyBorder="1" applyAlignment="1" applyProtection="1">
      <alignment vertical="center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vertical="center"/>
    </xf>
    <xf numFmtId="1" fontId="18" fillId="4" borderId="2" xfId="0" applyNumberFormat="1" applyFont="1" applyFill="1" applyBorder="1" applyAlignment="1" applyProtection="1">
      <alignment vertical="center"/>
    </xf>
    <xf numFmtId="49" fontId="0" fillId="24" borderId="2" xfId="0" applyNumberFormat="1" applyFont="1" applyFill="1" applyBorder="1" applyAlignment="1" applyProtection="1">
      <alignment vertical="center"/>
      <protection locked="0"/>
    </xf>
    <xf numFmtId="0" fontId="23" fillId="0" borderId="2" xfId="0" applyFont="1" applyBorder="1" applyAlignment="1">
      <alignment vertical="center"/>
    </xf>
    <xf numFmtId="0" fontId="24" fillId="5" borderId="2" xfId="0" applyFont="1" applyFill="1" applyBorder="1" applyAlignment="1" applyProtection="1">
      <alignment vertical="center"/>
    </xf>
    <xf numFmtId="1" fontId="25" fillId="5" borderId="2" xfId="0" applyNumberFormat="1" applyFont="1" applyFill="1" applyBorder="1" applyAlignment="1" applyProtection="1">
      <alignment vertical="center"/>
    </xf>
    <xf numFmtId="0" fontId="24" fillId="5" borderId="2" xfId="0" applyNumberFormat="1" applyFont="1" applyFill="1" applyBorder="1" applyAlignment="1" applyProtection="1">
      <alignment vertical="center"/>
    </xf>
    <xf numFmtId="0" fontId="19" fillId="6" borderId="2" xfId="0" applyFont="1" applyFill="1" applyBorder="1" applyAlignment="1" applyProtection="1">
      <alignment vertical="center"/>
    </xf>
    <xf numFmtId="1" fontId="18" fillId="6" borderId="2" xfId="0" applyNumberFormat="1" applyFont="1" applyFill="1" applyBorder="1" applyAlignment="1" applyProtection="1">
      <alignment vertical="center"/>
    </xf>
    <xf numFmtId="0" fontId="26" fillId="0" borderId="2" xfId="0" applyFont="1" applyBorder="1" applyAlignment="1" applyProtection="1">
      <alignment vertical="center"/>
    </xf>
    <xf numFmtId="0" fontId="18" fillId="0" borderId="2" xfId="0" applyFont="1" applyBorder="1" applyAlignment="1" applyProtection="1">
      <alignment vertical="center" wrapText="1"/>
    </xf>
    <xf numFmtId="0" fontId="19" fillId="27" borderId="2" xfId="0" applyFont="1" applyFill="1" applyBorder="1" applyAlignment="1" applyProtection="1">
      <alignment vertical="center"/>
    </xf>
    <xf numFmtId="1" fontId="18" fillId="7" borderId="2" xfId="0" applyNumberFormat="1" applyFont="1" applyFill="1" applyBorder="1" applyAlignment="1" applyProtection="1">
      <alignment vertical="center"/>
    </xf>
    <xf numFmtId="0" fontId="19" fillId="8" borderId="2" xfId="0" applyFont="1" applyFill="1" applyBorder="1" applyAlignment="1" applyProtection="1">
      <alignment vertical="center"/>
    </xf>
    <xf numFmtId="1" fontId="18" fillId="8" borderId="2" xfId="0" applyNumberFormat="1" applyFont="1" applyFill="1" applyBorder="1" applyAlignment="1" applyProtection="1">
      <alignment vertical="center"/>
    </xf>
    <xf numFmtId="0" fontId="0" fillId="0" borderId="6" xfId="0" applyFont="1" applyFill="1" applyBorder="1" applyAlignment="1">
      <alignment vertical="center"/>
    </xf>
    <xf numFmtId="164" fontId="0" fillId="0" borderId="2" xfId="0" applyNumberFormat="1" applyFont="1" applyFill="1" applyBorder="1" applyAlignment="1">
      <alignment horizontal="right" vertical="center"/>
    </xf>
    <xf numFmtId="0" fontId="19" fillId="28" borderId="2" xfId="0" applyFont="1" applyFill="1" applyBorder="1" applyAlignment="1" applyProtection="1">
      <alignment vertical="center"/>
    </xf>
    <xf numFmtId="1" fontId="18" fillId="9" borderId="2" xfId="0" applyNumberFormat="1" applyFont="1" applyFill="1" applyBorder="1" applyAlignment="1" applyProtection="1">
      <alignment vertical="center"/>
    </xf>
    <xf numFmtId="0" fontId="19" fillId="29" borderId="2" xfId="0" applyFont="1" applyFill="1" applyBorder="1" applyAlignment="1" applyProtection="1">
      <alignment vertical="center"/>
    </xf>
    <xf numFmtId="1" fontId="18" fillId="2" borderId="2" xfId="0" applyNumberFormat="1" applyFont="1" applyFill="1" applyBorder="1" applyAlignment="1" applyProtection="1">
      <alignment vertical="center"/>
    </xf>
    <xf numFmtId="0" fontId="18" fillId="0" borderId="2" xfId="0" applyFont="1" applyFill="1" applyBorder="1" applyAlignment="1" applyProtection="1">
      <alignment vertical="center"/>
    </xf>
    <xf numFmtId="0" fontId="24" fillId="10" borderId="2" xfId="0" applyFont="1" applyFill="1" applyBorder="1" applyAlignment="1" applyProtection="1">
      <alignment vertical="center"/>
    </xf>
    <xf numFmtId="0" fontId="24" fillId="10" borderId="2" xfId="0" applyFont="1" applyFill="1" applyBorder="1" applyAlignment="1" applyProtection="1">
      <alignment horizontal="center" vertical="center"/>
    </xf>
    <xf numFmtId="0" fontId="19" fillId="11" borderId="2" xfId="0" applyFont="1" applyFill="1" applyBorder="1" applyAlignment="1" applyProtection="1">
      <alignment vertical="center"/>
    </xf>
    <xf numFmtId="1" fontId="18" fillId="11" borderId="2" xfId="0" applyNumberFormat="1" applyFont="1" applyFill="1" applyBorder="1" applyAlignment="1" applyProtection="1">
      <alignment vertical="center"/>
    </xf>
    <xf numFmtId="1" fontId="18" fillId="0" borderId="2" xfId="0" applyNumberFormat="1" applyFont="1" applyBorder="1" applyAlignment="1" applyProtection="1">
      <alignment vertical="center"/>
    </xf>
    <xf numFmtId="1" fontId="26" fillId="0" borderId="2" xfId="0" applyNumberFormat="1" applyFont="1" applyBorder="1" applyAlignment="1" applyProtection="1">
      <alignment vertical="center"/>
    </xf>
    <xf numFmtId="1" fontId="2" fillId="0" borderId="2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164" fontId="0" fillId="0" borderId="5" xfId="0" applyNumberFormat="1" applyFont="1" applyBorder="1" applyAlignment="1">
      <alignment horizontal="right" vertical="center"/>
    </xf>
    <xf numFmtId="10" fontId="0" fillId="0" borderId="5" xfId="0" applyNumberFormat="1" applyFont="1" applyBorder="1" applyAlignment="1" applyProtection="1">
      <alignment vertical="center"/>
    </xf>
    <xf numFmtId="0" fontId="27" fillId="12" borderId="12" xfId="0" applyFont="1" applyFill="1" applyBorder="1" applyAlignment="1" applyProtection="1">
      <alignment vertical="center"/>
    </xf>
    <xf numFmtId="1" fontId="18" fillId="0" borderId="14" xfId="0" applyNumberFormat="1" applyFont="1" applyBorder="1" applyAlignment="1" applyProtection="1">
      <alignment horizontal="center" vertical="center"/>
    </xf>
    <xf numFmtId="49" fontId="17" fillId="0" borderId="4" xfId="0" applyNumberFormat="1" applyFont="1" applyBorder="1" applyAlignment="1" applyProtection="1">
      <alignment vertical="center"/>
      <protection locked="0"/>
    </xf>
    <xf numFmtId="0" fontId="19" fillId="0" borderId="6" xfId="0" applyFont="1" applyBorder="1" applyAlignment="1" applyProtection="1">
      <alignment vertical="center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164" fontId="17" fillId="0" borderId="6" xfId="0" applyNumberFormat="1" applyFont="1" applyBorder="1" applyAlignment="1" applyProtection="1">
      <alignment horizontal="center" vertical="center"/>
      <protection locked="0"/>
    </xf>
    <xf numFmtId="10" fontId="17" fillId="0" borderId="6" xfId="0" applyNumberFormat="1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vertical="center"/>
    </xf>
    <xf numFmtId="0" fontId="19" fillId="30" borderId="2" xfId="0" applyFont="1" applyFill="1" applyBorder="1" applyAlignment="1">
      <alignment vertical="center"/>
    </xf>
    <xf numFmtId="1" fontId="18" fillId="30" borderId="2" xfId="0" applyNumberFormat="1" applyFont="1" applyFill="1" applyBorder="1" applyAlignment="1">
      <alignment vertical="center"/>
    </xf>
    <xf numFmtId="0" fontId="19" fillId="9" borderId="2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8" fillId="0" borderId="2" xfId="0" applyFont="1" applyBorder="1" applyAlignment="1" applyProtection="1">
      <alignment vertical="center"/>
    </xf>
    <xf numFmtId="0" fontId="24" fillId="2" borderId="2" xfId="0" applyFont="1" applyFill="1" applyBorder="1" applyAlignment="1" applyProtection="1">
      <alignment vertical="center"/>
    </xf>
    <xf numFmtId="1" fontId="25" fillId="2" borderId="2" xfId="0" applyNumberFormat="1" applyFont="1" applyFill="1" applyBorder="1" applyAlignment="1" applyProtection="1">
      <alignment vertical="center"/>
    </xf>
    <xf numFmtId="0" fontId="24" fillId="13" borderId="2" xfId="0" applyFont="1" applyFill="1" applyBorder="1" applyAlignment="1" applyProtection="1">
      <alignment vertical="center"/>
    </xf>
    <xf numFmtId="1" fontId="25" fillId="13" borderId="2" xfId="0" applyNumberFormat="1" applyFont="1" applyFill="1" applyBorder="1" applyAlignment="1" applyProtection="1">
      <alignment vertical="center"/>
    </xf>
    <xf numFmtId="0" fontId="24" fillId="14" borderId="2" xfId="0" applyFont="1" applyFill="1" applyBorder="1" applyAlignment="1" applyProtection="1">
      <alignment vertical="center"/>
    </xf>
    <xf numFmtId="1" fontId="25" fillId="14" borderId="2" xfId="0" applyNumberFormat="1" applyFont="1" applyFill="1" applyBorder="1" applyAlignment="1" applyProtection="1">
      <alignment vertical="center"/>
    </xf>
    <xf numFmtId="0" fontId="18" fillId="0" borderId="2" xfId="0" applyFont="1" applyFill="1" applyBorder="1" applyAlignment="1">
      <alignment horizontal="left" vertical="center"/>
    </xf>
    <xf numFmtId="0" fontId="24" fillId="15" borderId="2" xfId="0" applyFont="1" applyFill="1" applyBorder="1" applyAlignment="1" applyProtection="1">
      <alignment vertical="center"/>
    </xf>
    <xf numFmtId="1" fontId="24" fillId="15" borderId="2" xfId="0" applyNumberFormat="1" applyFont="1" applyFill="1" applyBorder="1" applyAlignment="1" applyProtection="1">
      <alignment vertical="center"/>
    </xf>
    <xf numFmtId="1" fontId="19" fillId="16" borderId="2" xfId="0" applyNumberFormat="1" applyFont="1" applyFill="1" applyBorder="1" applyAlignment="1" applyProtection="1">
      <alignment vertical="center"/>
    </xf>
    <xf numFmtId="0" fontId="19" fillId="23" borderId="2" xfId="0" applyFont="1" applyFill="1" applyBorder="1" applyAlignment="1" applyProtection="1">
      <alignment vertical="center"/>
    </xf>
    <xf numFmtId="164" fontId="18" fillId="23" borderId="2" xfId="0" applyNumberFormat="1" applyFont="1" applyFill="1" applyBorder="1" applyAlignment="1" applyProtection="1">
      <alignment vertical="center"/>
    </xf>
    <xf numFmtId="0" fontId="19" fillId="0" borderId="2" xfId="0" applyFont="1" applyFill="1" applyBorder="1" applyAlignment="1" applyProtection="1">
      <alignment vertical="center"/>
    </xf>
    <xf numFmtId="8" fontId="34" fillId="19" borderId="2" xfId="0" applyNumberFormat="1" applyFont="1" applyFill="1" applyBorder="1" applyAlignment="1">
      <alignment vertical="center"/>
    </xf>
    <xf numFmtId="8" fontId="15" fillId="19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8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 applyProtection="1">
      <alignment vertical="center"/>
      <protection locked="0"/>
    </xf>
    <xf numFmtId="0" fontId="15" fillId="20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1" fontId="18" fillId="3" borderId="2" xfId="0" applyNumberFormat="1" applyFont="1" applyFill="1" applyBorder="1" applyAlignment="1">
      <alignment vertical="center"/>
    </xf>
    <xf numFmtId="0" fontId="41" fillId="0" borderId="2" xfId="0" applyFont="1" applyBorder="1" applyAlignment="1" applyProtection="1">
      <alignment vertical="center"/>
      <protection locked="0"/>
    </xf>
    <xf numFmtId="8" fontId="18" fillId="0" borderId="2" xfId="0" applyNumberFormat="1" applyFont="1" applyBorder="1" applyAlignment="1" applyProtection="1">
      <alignment vertical="center" wrapText="1"/>
      <protection locked="0"/>
    </xf>
    <xf numFmtId="0" fontId="19" fillId="4" borderId="2" xfId="0" applyFont="1" applyFill="1" applyBorder="1" applyAlignment="1">
      <alignment vertical="center"/>
    </xf>
    <xf numFmtId="1" fontId="18" fillId="4" borderId="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vertical="center"/>
    </xf>
    <xf numFmtId="1" fontId="18" fillId="5" borderId="2" xfId="0" applyNumberFormat="1" applyFont="1" applyFill="1" applyBorder="1" applyAlignment="1">
      <alignment vertical="center"/>
    </xf>
    <xf numFmtId="1" fontId="25" fillId="5" borderId="2" xfId="0" applyNumberFormat="1" applyFont="1" applyFill="1" applyBorder="1" applyAlignment="1">
      <alignment vertical="center"/>
    </xf>
    <xf numFmtId="0" fontId="19" fillId="6" borderId="2" xfId="0" applyFont="1" applyFill="1" applyBorder="1" applyAlignment="1">
      <alignment vertical="center"/>
    </xf>
    <xf numFmtId="1" fontId="18" fillId="6" borderId="2" xfId="0" applyNumberFormat="1" applyFont="1" applyFill="1" applyBorder="1" applyAlignment="1">
      <alignment horizontal="center" vertical="center"/>
    </xf>
    <xf numFmtId="1" fontId="18" fillId="6" borderId="2" xfId="0" applyNumberFormat="1" applyFont="1" applyFill="1" applyBorder="1" applyAlignment="1">
      <alignment vertical="center"/>
    </xf>
    <xf numFmtId="0" fontId="19" fillId="7" borderId="2" xfId="0" applyFont="1" applyFill="1" applyBorder="1" applyAlignment="1">
      <alignment vertical="center"/>
    </xf>
    <xf numFmtId="1" fontId="18" fillId="7" borderId="2" xfId="0" applyNumberFormat="1" applyFont="1" applyFill="1" applyBorder="1" applyAlignment="1">
      <alignment vertical="center"/>
    </xf>
    <xf numFmtId="0" fontId="19" fillId="8" borderId="2" xfId="0" applyFont="1" applyFill="1" applyBorder="1" applyAlignment="1">
      <alignment vertical="center"/>
    </xf>
    <xf numFmtId="1" fontId="18" fillId="8" borderId="2" xfId="0" applyNumberFormat="1" applyFont="1" applyFill="1" applyBorder="1" applyAlignment="1">
      <alignment vertical="center"/>
    </xf>
    <xf numFmtId="0" fontId="19" fillId="9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1" fontId="18" fillId="2" borderId="2" xfId="0" applyNumberFormat="1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164" fontId="17" fillId="0" borderId="2" xfId="0" applyNumberFormat="1" applyFont="1" applyBorder="1" applyAlignment="1">
      <alignment horizontal="right" vertical="center"/>
    </xf>
    <xf numFmtId="10" fontId="17" fillId="0" borderId="2" xfId="0" applyNumberFormat="1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0" fillId="21" borderId="2" xfId="0" applyFont="1" applyFill="1" applyBorder="1" applyAlignment="1">
      <alignment vertical="center"/>
    </xf>
    <xf numFmtId="0" fontId="19" fillId="0" borderId="2" xfId="0" applyFont="1" applyBorder="1" applyAlignment="1" applyProtection="1">
      <alignment horizontal="right" vertical="center"/>
      <protection locked="0"/>
    </xf>
    <xf numFmtId="0" fontId="37" fillId="0" borderId="2" xfId="0" applyFont="1" applyBorder="1" applyAlignment="1">
      <alignment horizontal="center" vertical="center"/>
    </xf>
    <xf numFmtId="164" fontId="0" fillId="0" borderId="8" xfId="0" applyNumberFormat="1" applyFont="1" applyBorder="1" applyAlignment="1" applyProtection="1">
      <alignment vertical="center"/>
    </xf>
    <xf numFmtId="164" fontId="17" fillId="26" borderId="2" xfId="0" applyNumberFormat="1" applyFont="1" applyFill="1" applyBorder="1" applyAlignment="1">
      <alignment vertical="center"/>
    </xf>
    <xf numFmtId="10" fontId="17" fillId="0" borderId="2" xfId="0" applyNumberFormat="1" applyFont="1" applyBorder="1" applyAlignment="1" applyProtection="1">
      <alignment vertical="center"/>
    </xf>
    <xf numFmtId="0" fontId="17" fillId="0" borderId="2" xfId="0" applyFont="1" applyBorder="1" applyAlignment="1">
      <alignment horizontal="center" vertical="center"/>
    </xf>
    <xf numFmtId="10" fontId="17" fillId="0" borderId="2" xfId="0" applyNumberFormat="1" applyFont="1" applyBorder="1" applyAlignment="1" applyProtection="1">
      <alignment vertical="center"/>
      <protection locked="0"/>
    </xf>
    <xf numFmtId="164" fontId="17" fillId="0" borderId="6" xfId="0" applyNumberFormat="1" applyFont="1" applyFill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alignment vertical="center"/>
      <protection locked="0"/>
    </xf>
    <xf numFmtId="164" fontId="17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alignment horizontal="right" vertical="center"/>
      <protection locked="0"/>
    </xf>
    <xf numFmtId="0" fontId="17" fillId="0" borderId="2" xfId="0" applyFont="1" applyFill="1" applyBorder="1" applyAlignment="1" applyProtection="1">
      <alignment horizontal="right" vertical="center"/>
      <protection locked="0"/>
    </xf>
    <xf numFmtId="1" fontId="19" fillId="0" borderId="2" xfId="0" applyNumberFormat="1" applyFont="1" applyFill="1" applyBorder="1" applyAlignment="1" applyProtection="1">
      <alignment vertical="center"/>
      <protection locked="0"/>
    </xf>
    <xf numFmtId="0" fontId="17" fillId="0" borderId="2" xfId="0" applyFont="1" applyFill="1" applyBorder="1" applyAlignment="1">
      <alignment horizontal="center" vertical="center"/>
    </xf>
    <xf numFmtId="1" fontId="19" fillId="0" borderId="6" xfId="0" applyNumberFormat="1" applyFont="1" applyFill="1" applyBorder="1" applyAlignment="1" applyProtection="1">
      <alignment vertical="center"/>
      <protection locked="0"/>
    </xf>
    <xf numFmtId="164" fontId="0" fillId="0" borderId="2" xfId="0" applyNumberFormat="1" applyFont="1" applyFill="1" applyBorder="1" applyAlignment="1">
      <alignment vertical="center"/>
    </xf>
    <xf numFmtId="0" fontId="0" fillId="31" borderId="6" xfId="0" applyFill="1" applyBorder="1" applyAlignment="1">
      <alignment vertical="center"/>
    </xf>
    <xf numFmtId="0" fontId="0" fillId="31" borderId="2" xfId="0" applyFill="1" applyBorder="1" applyAlignment="1">
      <alignment vertical="center"/>
    </xf>
    <xf numFmtId="1" fontId="18" fillId="31" borderId="6" xfId="0" applyNumberFormat="1" applyFont="1" applyFill="1" applyBorder="1" applyAlignment="1">
      <alignment horizontal="center" vertical="center"/>
    </xf>
    <xf numFmtId="164" fontId="0" fillId="31" borderId="6" xfId="0" applyNumberFormat="1" applyFill="1" applyBorder="1" applyAlignment="1">
      <alignment vertical="center"/>
    </xf>
    <xf numFmtId="1" fontId="0" fillId="31" borderId="2" xfId="0" applyNumberFormat="1" applyFill="1" applyBorder="1" applyAlignment="1">
      <alignment horizontal="center" vertical="center"/>
    </xf>
    <xf numFmtId="164" fontId="0" fillId="31" borderId="2" xfId="0" applyNumberFormat="1" applyFill="1" applyBorder="1" applyAlignment="1">
      <alignment horizontal="right" vertical="center"/>
    </xf>
    <xf numFmtId="10" fontId="0" fillId="31" borderId="2" xfId="0" applyNumberFormat="1" applyFill="1" applyBorder="1" applyAlignment="1">
      <alignment vertical="center"/>
    </xf>
    <xf numFmtId="49" fontId="17" fillId="31" borderId="2" xfId="0" applyNumberFormat="1" applyFont="1" applyFill="1" applyBorder="1" applyAlignment="1" applyProtection="1">
      <alignment vertical="center"/>
      <protection locked="0"/>
    </xf>
    <xf numFmtId="15" fontId="18" fillId="31" borderId="6" xfId="0" applyNumberFormat="1" applyFont="1" applyFill="1" applyBorder="1" applyAlignment="1">
      <alignment horizontal="center" vertical="center"/>
    </xf>
    <xf numFmtId="0" fontId="15" fillId="19" borderId="3" xfId="0" applyFont="1" applyFill="1" applyBorder="1" applyAlignment="1">
      <alignment vertical="center"/>
    </xf>
    <xf numFmtId="0" fontId="15" fillId="19" borderId="10" xfId="0" applyFont="1" applyFill="1" applyBorder="1" applyAlignment="1">
      <alignment vertical="center"/>
    </xf>
    <xf numFmtId="0" fontId="15" fillId="19" borderId="4" xfId="0" applyFont="1" applyFill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5" borderId="2" xfId="0" applyFont="1" applyFill="1" applyBorder="1" applyAlignment="1">
      <alignment vertical="center"/>
    </xf>
    <xf numFmtId="1" fontId="18" fillId="5" borderId="2" xfId="0" applyNumberFormat="1" applyFont="1" applyFill="1" applyBorder="1" applyAlignment="1">
      <alignment horizontal="center" vertical="center"/>
    </xf>
    <xf numFmtId="1" fontId="19" fillId="5" borderId="2" xfId="0" applyNumberFormat="1" applyFont="1" applyFill="1" applyBorder="1" applyAlignment="1">
      <alignment horizontal="center" vertical="center"/>
    </xf>
    <xf numFmtId="1" fontId="19" fillId="6" borderId="2" xfId="0" applyNumberFormat="1" applyFont="1" applyFill="1" applyBorder="1" applyAlignment="1">
      <alignment horizontal="center" vertical="center"/>
    </xf>
    <xf numFmtId="0" fontId="0" fillId="21" borderId="2" xfId="0" applyFill="1" applyBorder="1" applyAlignment="1">
      <alignment vertical="center"/>
    </xf>
    <xf numFmtId="1" fontId="0" fillId="22" borderId="2" xfId="0" applyNumberFormat="1" applyFont="1" applyFill="1" applyBorder="1" applyAlignment="1">
      <alignment horizontal="right" vertical="center"/>
    </xf>
    <xf numFmtId="164" fontId="43" fillId="0" borderId="1" xfId="0" applyNumberFormat="1" applyFont="1" applyBorder="1" applyAlignment="1" applyProtection="1">
      <alignment vertical="center" wrapText="1"/>
      <protection locked="0"/>
    </xf>
    <xf numFmtId="164" fontId="0" fillId="0" borderId="5" xfId="0" applyNumberFormat="1" applyFont="1" applyBorder="1" applyAlignment="1">
      <alignment vertical="center"/>
    </xf>
    <xf numFmtId="0" fontId="19" fillId="0" borderId="3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>
      <alignment vertical="center"/>
    </xf>
    <xf numFmtId="0" fontId="19" fillId="0" borderId="5" xfId="0" applyFont="1" applyBorder="1" applyAlignment="1" applyProtection="1">
      <alignment horizontal="left" vertical="center"/>
      <protection locked="0"/>
    </xf>
    <xf numFmtId="10" fontId="17" fillId="0" borderId="5" xfId="0" applyNumberFormat="1" applyFont="1" applyBorder="1" applyAlignment="1" applyProtection="1">
      <alignment vertical="center"/>
    </xf>
    <xf numFmtId="0" fontId="17" fillId="0" borderId="5" xfId="0" applyFont="1" applyBorder="1" applyAlignment="1">
      <alignment horizontal="center" vertical="center"/>
    </xf>
    <xf numFmtId="164" fontId="0" fillId="0" borderId="5" xfId="0" applyNumberFormat="1" applyFont="1" applyBorder="1" applyAlignment="1" applyProtection="1">
      <alignment vertical="center"/>
    </xf>
    <xf numFmtId="10" fontId="17" fillId="0" borderId="6" xfId="0" applyNumberFormat="1" applyFont="1" applyBorder="1" applyAlignment="1" applyProtection="1">
      <alignment vertical="center"/>
      <protection locked="0"/>
    </xf>
    <xf numFmtId="0" fontId="17" fillId="0" borderId="6" xfId="0" applyFont="1" applyBorder="1" applyAlignment="1">
      <alignment horizontal="center" vertical="center"/>
    </xf>
    <xf numFmtId="0" fontId="19" fillId="0" borderId="15" xfId="0" applyFont="1" applyBorder="1" applyAlignment="1" applyProtection="1">
      <alignment horizontal="left" vertical="center"/>
      <protection locked="0"/>
    </xf>
    <xf numFmtId="1" fontId="0" fillId="0" borderId="16" xfId="0" applyNumberFormat="1" applyFont="1" applyBorder="1" applyAlignment="1">
      <alignment horizontal="center" vertical="center"/>
    </xf>
    <xf numFmtId="10" fontId="17" fillId="0" borderId="16" xfId="0" applyNumberFormat="1" applyFont="1" applyBorder="1" applyAlignment="1" applyProtection="1">
      <alignment vertical="center"/>
      <protection locked="0"/>
    </xf>
    <xf numFmtId="0" fontId="17" fillId="0" borderId="16" xfId="0" applyFont="1" applyBorder="1" applyAlignment="1">
      <alignment horizontal="center" vertical="center"/>
    </xf>
    <xf numFmtId="0" fontId="17" fillId="0" borderId="3" xfId="0" applyFont="1" applyFill="1" applyBorder="1" applyAlignment="1" applyProtection="1">
      <alignment horizontal="right" vertical="center"/>
      <protection locked="0"/>
    </xf>
    <xf numFmtId="0" fontId="0" fillId="0" borderId="4" xfId="0" applyFont="1" applyFill="1" applyBorder="1" applyAlignment="1">
      <alignment vertical="center"/>
    </xf>
    <xf numFmtId="1" fontId="19" fillId="0" borderId="5" xfId="0" applyNumberFormat="1" applyFont="1" applyBorder="1" applyAlignment="1" applyProtection="1">
      <alignment vertical="center"/>
      <protection locked="0"/>
    </xf>
    <xf numFmtId="9" fontId="19" fillId="0" borderId="5" xfId="0" applyNumberFormat="1" applyFont="1" applyBorder="1" applyAlignment="1" applyProtection="1">
      <alignment vertical="center"/>
      <protection locked="0"/>
    </xf>
    <xf numFmtId="1" fontId="19" fillId="0" borderId="15" xfId="0" applyNumberFormat="1" applyFont="1" applyFill="1" applyBorder="1" applyAlignment="1" applyProtection="1">
      <alignment vertical="center"/>
      <protection locked="0"/>
    </xf>
    <xf numFmtId="1" fontId="0" fillId="0" borderId="16" xfId="0" applyNumberFormat="1" applyFont="1" applyFill="1" applyBorder="1" applyAlignment="1">
      <alignment horizontal="center" vertical="center"/>
    </xf>
    <xf numFmtId="1" fontId="19" fillId="0" borderId="16" xfId="0" applyNumberFormat="1" applyFont="1" applyFill="1" applyBorder="1" applyAlignment="1" applyProtection="1">
      <alignment vertical="center"/>
      <protection locked="0"/>
    </xf>
    <xf numFmtId="0" fontId="17" fillId="0" borderId="16" xfId="0" applyFont="1" applyFill="1" applyBorder="1" applyAlignment="1">
      <alignment horizontal="center" vertical="center"/>
    </xf>
    <xf numFmtId="164" fontId="17" fillId="26" borderId="17" xfId="0" applyNumberFormat="1" applyFont="1" applyFill="1" applyBorder="1" applyAlignment="1">
      <alignment vertical="center"/>
    </xf>
    <xf numFmtId="0" fontId="37" fillId="0" borderId="5" xfId="0" applyFont="1" applyBorder="1" applyAlignment="1">
      <alignment horizontal="center" vertical="center"/>
    </xf>
    <xf numFmtId="1" fontId="37" fillId="0" borderId="5" xfId="0" applyNumberFormat="1" applyFont="1" applyBorder="1" applyAlignment="1">
      <alignment horizontal="center" vertical="center"/>
    </xf>
    <xf numFmtId="0" fontId="15" fillId="32" borderId="2" xfId="0" applyFont="1" applyFill="1" applyBorder="1" applyAlignment="1">
      <alignment vertical="center"/>
    </xf>
    <xf numFmtId="1" fontId="18" fillId="32" borderId="2" xfId="0" applyNumberFormat="1" applyFont="1" applyFill="1" applyBorder="1" applyAlignment="1">
      <alignment horizontal="center" vertical="center"/>
    </xf>
    <xf numFmtId="1" fontId="18" fillId="32" borderId="2" xfId="0" applyNumberFormat="1" applyFont="1" applyFill="1" applyBorder="1" applyAlignment="1">
      <alignment vertical="center"/>
    </xf>
    <xf numFmtId="0" fontId="15" fillId="33" borderId="2" xfId="0" applyFont="1" applyFill="1" applyBorder="1" applyAlignment="1">
      <alignment vertical="center"/>
    </xf>
    <xf numFmtId="1" fontId="18" fillId="33" borderId="2" xfId="0" applyNumberFormat="1" applyFont="1" applyFill="1" applyBorder="1" applyAlignment="1">
      <alignment horizontal="center" vertical="center"/>
    </xf>
    <xf numFmtId="1" fontId="18" fillId="33" borderId="2" xfId="0" applyNumberFormat="1" applyFont="1" applyFill="1" applyBorder="1" applyAlignment="1">
      <alignment vertical="center"/>
    </xf>
    <xf numFmtId="0" fontId="15" fillId="34" borderId="2" xfId="0" applyFont="1" applyFill="1" applyBorder="1" applyAlignment="1">
      <alignment vertical="center"/>
    </xf>
    <xf numFmtId="1" fontId="18" fillId="34" borderId="2" xfId="0" applyNumberFormat="1" applyFont="1" applyFill="1" applyBorder="1" applyAlignment="1">
      <alignment vertical="center"/>
    </xf>
    <xf numFmtId="0" fontId="19" fillId="35" borderId="2" xfId="0" applyFont="1" applyFill="1" applyBorder="1" applyAlignment="1">
      <alignment vertical="center"/>
    </xf>
    <xf numFmtId="1" fontId="18" fillId="35" borderId="2" xfId="0" applyNumberFormat="1" applyFont="1" applyFill="1" applyBorder="1" applyAlignment="1">
      <alignment horizontal="center" vertical="center"/>
    </xf>
    <xf numFmtId="1" fontId="18" fillId="35" borderId="2" xfId="0" applyNumberFormat="1" applyFont="1" applyFill="1" applyBorder="1" applyAlignment="1">
      <alignment vertical="center"/>
    </xf>
    <xf numFmtId="1" fontId="0" fillId="0" borderId="0" xfId="0" applyNumberFormat="1" applyAlignment="1">
      <alignment horizontal="center"/>
    </xf>
    <xf numFmtId="0" fontId="19" fillId="36" borderId="2" xfId="0" applyFont="1" applyFill="1" applyBorder="1" applyAlignment="1">
      <alignment vertical="center"/>
    </xf>
    <xf numFmtId="1" fontId="18" fillId="36" borderId="2" xfId="0" applyNumberFormat="1" applyFont="1" applyFill="1" applyBorder="1" applyAlignment="1">
      <alignment horizontal="center" vertical="center"/>
    </xf>
    <xf numFmtId="1" fontId="18" fillId="36" borderId="2" xfId="0" applyNumberFormat="1" applyFont="1" applyFill="1" applyBorder="1" applyAlignment="1">
      <alignment vertical="center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164" fontId="17" fillId="26" borderId="17" xfId="0" applyNumberFormat="1" applyFont="1" applyFill="1" applyBorder="1" applyAlignment="1" applyProtection="1">
      <alignment vertical="center"/>
    </xf>
    <xf numFmtId="1" fontId="0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vertical="center"/>
    </xf>
    <xf numFmtId="1" fontId="19" fillId="0" borderId="20" xfId="0" applyNumberFormat="1" applyFont="1" applyFill="1" applyBorder="1" applyAlignment="1" applyProtection="1">
      <alignment vertical="center"/>
      <protection locked="0"/>
    </xf>
    <xf numFmtId="1" fontId="19" fillId="0" borderId="22" xfId="0" applyNumberFormat="1" applyFont="1" applyFill="1" applyBorder="1" applyAlignment="1" applyProtection="1">
      <alignment vertical="center"/>
      <protection locked="0"/>
    </xf>
    <xf numFmtId="1" fontId="19" fillId="0" borderId="5" xfId="0" applyNumberFormat="1" applyFont="1" applyFill="1" applyBorder="1" applyAlignment="1" applyProtection="1">
      <alignment vertical="center"/>
      <protection locked="0"/>
    </xf>
    <xf numFmtId="1" fontId="19" fillId="0" borderId="27" xfId="0" applyNumberFormat="1" applyFont="1" applyFill="1" applyBorder="1" applyAlignment="1" applyProtection="1">
      <alignment vertical="center"/>
      <protection locked="0"/>
    </xf>
    <xf numFmtId="1" fontId="19" fillId="0" borderId="21" xfId="0" applyNumberFormat="1" applyFont="1" applyFill="1" applyBorder="1" applyAlignment="1" applyProtection="1">
      <alignment vertical="center"/>
      <protection locked="0"/>
    </xf>
    <xf numFmtId="1" fontId="19" fillId="0" borderId="18" xfId="0" applyNumberFormat="1" applyFont="1" applyFill="1" applyBorder="1" applyAlignment="1" applyProtection="1">
      <alignment vertical="center" wrapText="1"/>
      <protection locked="0"/>
    </xf>
    <xf numFmtId="49" fontId="0" fillId="0" borderId="6" xfId="0" applyNumberFormat="1" applyFont="1" applyBorder="1" applyAlignment="1" applyProtection="1">
      <alignment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0" fontId="0" fillId="0" borderId="6" xfId="0" applyNumberFormat="1" applyFont="1" applyBorder="1" applyAlignment="1" applyProtection="1">
      <alignment vertical="center"/>
      <protection locked="0"/>
    </xf>
    <xf numFmtId="49" fontId="0" fillId="0" borderId="6" xfId="0" applyNumberFormat="1" applyFont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Fill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vertical="center"/>
      <protection locked="0"/>
    </xf>
    <xf numFmtId="49" fontId="17" fillId="0" borderId="31" xfId="0" applyNumberFormat="1" applyFont="1" applyBorder="1" applyAlignment="1" applyProtection="1">
      <alignment vertical="center"/>
      <protection locked="0"/>
    </xf>
    <xf numFmtId="49" fontId="18" fillId="0" borderId="3" xfId="0" applyNumberFormat="1" applyFont="1" applyBorder="1" applyAlignment="1" applyProtection="1">
      <alignment vertical="center"/>
      <protection locked="0"/>
    </xf>
    <xf numFmtId="49" fontId="18" fillId="0" borderId="31" xfId="0" applyNumberFormat="1" applyFont="1" applyBorder="1" applyAlignment="1" applyProtection="1">
      <alignment vertical="center"/>
      <protection locked="0"/>
    </xf>
    <xf numFmtId="0" fontId="0" fillId="0" borderId="31" xfId="0" applyBorder="1"/>
    <xf numFmtId="1" fontId="0" fillId="0" borderId="5" xfId="0" applyNumberFormat="1" applyBorder="1" applyAlignment="1" applyProtection="1">
      <alignment horizontal="center" vertical="center"/>
      <protection locked="0"/>
    </xf>
    <xf numFmtId="164" fontId="17" fillId="26" borderId="6" xfId="0" applyNumberFormat="1" applyFont="1" applyFill="1" applyBorder="1" applyAlignment="1" applyProtection="1">
      <alignment vertical="center"/>
    </xf>
    <xf numFmtId="164" fontId="19" fillId="0" borderId="19" xfId="0" applyNumberFormat="1" applyFont="1" applyFill="1" applyBorder="1" applyAlignment="1" applyProtection="1">
      <alignment vertical="center"/>
    </xf>
    <xf numFmtId="164" fontId="19" fillId="0" borderId="21" xfId="7" applyNumberFormat="1" applyFont="1" applyFill="1" applyBorder="1" applyAlignment="1" applyProtection="1">
      <alignment vertical="center"/>
    </xf>
    <xf numFmtId="164" fontId="19" fillId="0" borderId="26" xfId="0" applyNumberFormat="1" applyFont="1" applyFill="1" applyBorder="1" applyAlignment="1" applyProtection="1">
      <alignment vertical="center"/>
    </xf>
    <xf numFmtId="0" fontId="46" fillId="0" borderId="0" xfId="0" applyFont="1" applyAlignment="1">
      <alignment horizontal="left" wrapText="1"/>
    </xf>
    <xf numFmtId="0" fontId="19" fillId="0" borderId="2" xfId="0" applyFont="1" applyBorder="1" applyAlignment="1" applyProtection="1">
      <alignment vertical="center"/>
      <protection locked="0"/>
    </xf>
    <xf numFmtId="164" fontId="18" fillId="0" borderId="5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1" xfId="0" applyBorder="1" applyAlignment="1">
      <alignment vertical="center"/>
    </xf>
    <xf numFmtId="164" fontId="18" fillId="25" borderId="6" xfId="0" applyNumberFormat="1" applyFont="1" applyFill="1" applyBorder="1" applyAlignment="1">
      <alignment horizontal="right" vertical="center"/>
    </xf>
    <xf numFmtId="1" fontId="18" fillId="0" borderId="6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164" fontId="18" fillId="24" borderId="2" xfId="0" applyNumberFormat="1" applyFont="1" applyFill="1" applyBorder="1" applyAlignment="1">
      <alignment horizontal="right" vertical="center"/>
    </xf>
    <xf numFmtId="164" fontId="0" fillId="0" borderId="2" xfId="0" applyNumberFormat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49" fontId="18" fillId="0" borderId="0" xfId="0" applyNumberFormat="1" applyFont="1" applyBorder="1" applyAlignment="1" applyProtection="1">
      <alignment vertical="center"/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15" fontId="18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5" fontId="0" fillId="0" borderId="2" xfId="0" applyNumberFormat="1" applyBorder="1" applyAlignment="1">
      <alignment horizontal="center" vertical="center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164" fontId="18" fillId="0" borderId="2" xfId="0" applyNumberFormat="1" applyFont="1" applyBorder="1" applyAlignment="1" applyProtection="1">
      <alignment vertical="center"/>
    </xf>
    <xf numFmtId="49" fontId="17" fillId="0" borderId="2" xfId="0" applyNumberFormat="1" applyFont="1" applyBorder="1" applyAlignment="1" applyProtection="1">
      <alignment vertical="center"/>
      <protection locked="0"/>
    </xf>
    <xf numFmtId="0" fontId="15" fillId="19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10" fontId="0" fillId="0" borderId="2" xfId="0" applyNumberFormat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0" fontId="18" fillId="0" borderId="2" xfId="0" applyFont="1" applyBorder="1" applyAlignment="1" applyProtection="1">
      <alignment vertical="center"/>
      <protection locked="0"/>
    </xf>
    <xf numFmtId="164" fontId="0" fillId="31" borderId="2" xfId="0" applyNumberFormat="1" applyFill="1" applyBorder="1" applyAlignment="1">
      <alignment horizontal="right" vertical="center"/>
    </xf>
    <xf numFmtId="49" fontId="17" fillId="0" borderId="3" xfId="0" applyNumberFormat="1" applyFont="1" applyBorder="1" applyAlignment="1" applyProtection="1">
      <alignment vertical="center"/>
      <protection locked="0"/>
    </xf>
    <xf numFmtId="49" fontId="17" fillId="0" borderId="31" xfId="0" applyNumberFormat="1" applyFont="1" applyBorder="1" applyAlignment="1" applyProtection="1">
      <alignment vertical="center"/>
      <protection locked="0"/>
    </xf>
    <xf numFmtId="49" fontId="18" fillId="0" borderId="31" xfId="0" applyNumberFormat="1" applyFont="1" applyBorder="1" applyAlignment="1" applyProtection="1">
      <alignment vertical="center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164" fontId="18" fillId="25" borderId="6" xfId="0" applyNumberFormat="1" applyFont="1" applyFill="1" applyBorder="1" applyAlignment="1">
      <alignment horizontal="right" vertical="center"/>
    </xf>
    <xf numFmtId="2" fontId="0" fillId="0" borderId="2" xfId="0" applyNumberForma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164" fontId="15" fillId="19" borderId="3" xfId="0" applyNumberFormat="1" applyFont="1" applyFill="1" applyBorder="1" applyAlignment="1">
      <alignment horizontal="centerContinuous" vertical="center"/>
    </xf>
    <xf numFmtId="164" fontId="15" fillId="19" borderId="10" xfId="0" applyNumberFormat="1" applyFont="1" applyFill="1" applyBorder="1" applyAlignment="1">
      <alignment horizontal="centerContinuous" vertical="center"/>
    </xf>
    <xf numFmtId="164" fontId="15" fillId="19" borderId="4" xfId="0" applyNumberFormat="1" applyFont="1" applyFill="1" applyBorder="1" applyAlignment="1">
      <alignment horizontal="centerContinuous" vertical="center"/>
    </xf>
    <xf numFmtId="1" fontId="19" fillId="26" borderId="28" xfId="0" applyNumberFormat="1" applyFont="1" applyFill="1" applyBorder="1" applyAlignment="1" applyProtection="1">
      <alignment horizontal="centerContinuous" vertical="center"/>
      <protection locked="0"/>
    </xf>
    <xf numFmtId="1" fontId="19" fillId="26" borderId="29" xfId="0" applyNumberFormat="1" applyFont="1" applyFill="1" applyBorder="1" applyAlignment="1" applyProtection="1">
      <alignment horizontal="centerContinuous" vertical="center"/>
      <protection locked="0"/>
    </xf>
    <xf numFmtId="1" fontId="19" fillId="26" borderId="30" xfId="0" applyNumberFormat="1" applyFont="1" applyFill="1" applyBorder="1" applyAlignment="1" applyProtection="1">
      <alignment horizontal="centerContinuous" vertical="center"/>
      <protection locked="0"/>
    </xf>
    <xf numFmtId="1" fontId="19" fillId="26" borderId="0" xfId="0" applyNumberFormat="1" applyFont="1" applyFill="1" applyBorder="1" applyAlignment="1" applyProtection="1">
      <alignment horizontal="centerContinuous" vertical="center"/>
      <protection locked="0"/>
    </xf>
    <xf numFmtId="1" fontId="19" fillId="26" borderId="11" xfId="0" applyNumberFormat="1" applyFont="1" applyFill="1" applyBorder="1" applyAlignment="1" applyProtection="1">
      <alignment horizontal="centerContinuous" vertical="center"/>
      <protection locked="0"/>
    </xf>
    <xf numFmtId="1" fontId="19" fillId="26" borderId="23" xfId="0" applyNumberFormat="1" applyFont="1" applyFill="1" applyBorder="1" applyAlignment="1" applyProtection="1">
      <alignment horizontal="centerContinuous" vertical="center"/>
      <protection locked="0"/>
    </xf>
    <xf numFmtId="1" fontId="19" fillId="26" borderId="24" xfId="0" applyNumberFormat="1" applyFont="1" applyFill="1" applyBorder="1" applyAlignment="1" applyProtection="1">
      <alignment horizontal="centerContinuous" vertical="center"/>
      <protection locked="0"/>
    </xf>
    <xf numFmtId="1" fontId="19" fillId="26" borderId="25" xfId="0" applyNumberFormat="1" applyFont="1" applyFill="1" applyBorder="1" applyAlignment="1" applyProtection="1">
      <alignment horizontal="centerContinuous" vertical="center"/>
      <protection locked="0"/>
    </xf>
    <xf numFmtId="0" fontId="15" fillId="19" borderId="3" xfId="0" applyFont="1" applyFill="1" applyBorder="1" applyAlignment="1">
      <alignment horizontal="centerContinuous" vertical="center" wrapText="1"/>
    </xf>
    <xf numFmtId="0" fontId="15" fillId="19" borderId="10" xfId="0" applyFont="1" applyFill="1" applyBorder="1" applyAlignment="1">
      <alignment horizontal="centerContinuous" vertical="center" wrapText="1"/>
    </xf>
    <xf numFmtId="0" fontId="15" fillId="19" borderId="4" xfId="0" applyFont="1" applyFill="1" applyBorder="1" applyAlignment="1">
      <alignment horizontal="centerContinuous" vertical="center" wrapText="1"/>
    </xf>
    <xf numFmtId="0" fontId="26" fillId="0" borderId="2" xfId="0" applyFont="1" applyBorder="1" applyAlignment="1">
      <alignment vertical="center"/>
    </xf>
    <xf numFmtId="0" fontId="26" fillId="0" borderId="2" xfId="0" applyFont="1" applyBorder="1" applyAlignment="1" applyProtection="1">
      <alignment vertical="center"/>
      <protection locked="0"/>
    </xf>
    <xf numFmtId="164" fontId="0" fillId="0" borderId="6" xfId="0" applyNumberFormat="1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0" fontId="18" fillId="37" borderId="2" xfId="0" applyFont="1" applyFill="1" applyBorder="1" applyAlignment="1" applyProtection="1">
      <alignment vertical="center"/>
    </xf>
    <xf numFmtId="0" fontId="0" fillId="37" borderId="2" xfId="0" applyFont="1" applyFill="1" applyBorder="1" applyAlignment="1">
      <alignment vertical="center"/>
    </xf>
    <xf numFmtId="1" fontId="23" fillId="37" borderId="2" xfId="0" applyNumberFormat="1" applyFont="1" applyFill="1" applyBorder="1" applyAlignment="1">
      <alignment horizontal="center" vertical="center"/>
    </xf>
    <xf numFmtId="164" fontId="18" fillId="37" borderId="2" xfId="0" applyNumberFormat="1" applyFont="1" applyFill="1" applyBorder="1" applyAlignment="1" applyProtection="1">
      <alignment vertical="center"/>
    </xf>
    <xf numFmtId="1" fontId="0" fillId="37" borderId="2" xfId="0" applyNumberFormat="1" applyFont="1" applyFill="1" applyBorder="1" applyAlignment="1">
      <alignment horizontal="center" vertical="center"/>
    </xf>
    <xf numFmtId="164" fontId="0" fillId="37" borderId="2" xfId="0" applyNumberFormat="1" applyFont="1" applyFill="1" applyBorder="1" applyAlignment="1">
      <alignment horizontal="right" vertical="center"/>
    </xf>
    <xf numFmtId="10" fontId="0" fillId="37" borderId="2" xfId="0" applyNumberFormat="1" applyFont="1" applyFill="1" applyBorder="1" applyAlignment="1" applyProtection="1">
      <alignment vertical="center"/>
    </xf>
    <xf numFmtId="49" fontId="17" fillId="37" borderId="2" xfId="0" applyNumberFormat="1" applyFont="1" applyFill="1" applyBorder="1" applyAlignment="1" applyProtection="1">
      <alignment vertical="center"/>
      <protection locked="0"/>
    </xf>
    <xf numFmtId="15" fontId="18" fillId="37" borderId="2" xfId="0" applyNumberFormat="1" applyFont="1" applyFill="1" applyBorder="1" applyAlignment="1">
      <alignment horizontal="center" vertical="center"/>
    </xf>
    <xf numFmtId="15" fontId="18" fillId="0" borderId="6" xfId="0" applyNumberFormat="1" applyFont="1" applyBorder="1" applyAlignment="1">
      <alignment horizontal="center" vertical="center"/>
    </xf>
    <xf numFmtId="0" fontId="18" fillId="38" borderId="6" xfId="0" applyFont="1" applyFill="1" applyBorder="1" applyAlignment="1" applyProtection="1">
      <alignment vertical="center"/>
    </xf>
    <xf numFmtId="0" fontId="0" fillId="38" borderId="6" xfId="0" applyFont="1" applyFill="1" applyBorder="1" applyAlignment="1">
      <alignment vertical="center"/>
    </xf>
    <xf numFmtId="1" fontId="18" fillId="38" borderId="6" xfId="0" applyNumberFormat="1" applyFont="1" applyFill="1" applyBorder="1" applyAlignment="1" applyProtection="1">
      <alignment horizontal="center" vertical="center"/>
    </xf>
    <xf numFmtId="164" fontId="18" fillId="38" borderId="2" xfId="0" applyNumberFormat="1" applyFont="1" applyFill="1" applyBorder="1" applyAlignment="1" applyProtection="1">
      <alignment vertical="center"/>
    </xf>
    <xf numFmtId="1" fontId="0" fillId="38" borderId="6" xfId="0" applyNumberFormat="1" applyFont="1" applyFill="1" applyBorder="1" applyAlignment="1">
      <alignment horizontal="center" vertical="center"/>
    </xf>
    <xf numFmtId="164" fontId="0" fillId="38" borderId="6" xfId="0" applyNumberFormat="1" applyFont="1" applyFill="1" applyBorder="1" applyAlignment="1">
      <alignment horizontal="right" vertical="center"/>
    </xf>
    <xf numFmtId="10" fontId="0" fillId="38" borderId="6" xfId="0" applyNumberFormat="1" applyFont="1" applyFill="1" applyBorder="1" applyAlignment="1" applyProtection="1">
      <alignment vertical="center"/>
    </xf>
    <xf numFmtId="49" fontId="17" fillId="38" borderId="2" xfId="0" applyNumberFormat="1" applyFont="1" applyFill="1" applyBorder="1" applyAlignment="1" applyProtection="1">
      <alignment vertical="center"/>
      <protection locked="0"/>
    </xf>
    <xf numFmtId="15" fontId="18" fillId="38" borderId="2" xfId="0" applyNumberFormat="1" applyFont="1" applyFill="1" applyBorder="1" applyAlignment="1">
      <alignment horizontal="center" vertical="center"/>
    </xf>
    <xf numFmtId="0" fontId="18" fillId="38" borderId="2" xfId="0" applyFont="1" applyFill="1" applyBorder="1" applyAlignment="1" applyProtection="1">
      <alignment vertical="center"/>
    </xf>
    <xf numFmtId="0" fontId="0" fillId="38" borderId="2" xfId="0" applyFont="1" applyFill="1" applyBorder="1" applyAlignment="1">
      <alignment vertical="center"/>
    </xf>
    <xf numFmtId="1" fontId="18" fillId="38" borderId="2" xfId="0" applyNumberFormat="1" applyFont="1" applyFill="1" applyBorder="1" applyAlignment="1" applyProtection="1">
      <alignment horizontal="center" vertical="center"/>
    </xf>
    <xf numFmtId="1" fontId="0" fillId="38" borderId="2" xfId="0" applyNumberFormat="1" applyFont="1" applyFill="1" applyBorder="1" applyAlignment="1">
      <alignment horizontal="center" vertical="center"/>
    </xf>
    <xf numFmtId="164" fontId="0" fillId="38" borderId="2" xfId="0" applyNumberFormat="1" applyFont="1" applyFill="1" applyBorder="1" applyAlignment="1">
      <alignment horizontal="right" vertical="center"/>
    </xf>
    <xf numFmtId="10" fontId="0" fillId="38" borderId="2" xfId="0" applyNumberFormat="1" applyFont="1" applyFill="1" applyBorder="1" applyAlignment="1" applyProtection="1">
      <alignment vertical="center"/>
    </xf>
    <xf numFmtId="1" fontId="23" fillId="38" borderId="2" xfId="0" applyNumberFormat="1" applyFont="1" applyFill="1" applyBorder="1" applyAlignment="1">
      <alignment horizontal="center" vertical="center"/>
    </xf>
    <xf numFmtId="0" fontId="19" fillId="39" borderId="6" xfId="0" applyFont="1" applyFill="1" applyBorder="1" applyAlignment="1" applyProtection="1">
      <alignment vertical="center"/>
    </xf>
    <xf numFmtId="49" fontId="0" fillId="39" borderId="2" xfId="0" applyNumberFormat="1" applyFont="1" applyFill="1" applyBorder="1" applyAlignment="1" applyProtection="1">
      <alignment horizontal="left" vertical="center"/>
      <protection locked="0"/>
    </xf>
    <xf numFmtId="1" fontId="18" fillId="39" borderId="6" xfId="0" applyNumberFormat="1" applyFont="1" applyFill="1" applyBorder="1" applyAlignment="1" applyProtection="1">
      <alignment horizontal="center" vertical="center"/>
    </xf>
    <xf numFmtId="164" fontId="18" fillId="39" borderId="6" xfId="0" applyNumberFormat="1" applyFont="1" applyFill="1" applyBorder="1" applyAlignment="1" applyProtection="1">
      <alignment vertical="center"/>
    </xf>
    <xf numFmtId="1" fontId="0" fillId="39" borderId="2" xfId="0" applyNumberFormat="1" applyFont="1" applyFill="1" applyBorder="1" applyAlignment="1">
      <alignment horizontal="center" vertical="center"/>
    </xf>
    <xf numFmtId="164" fontId="0" fillId="39" borderId="2" xfId="0" applyNumberFormat="1" applyFont="1" applyFill="1" applyBorder="1" applyAlignment="1" applyProtection="1">
      <alignment horizontal="right" vertical="center"/>
      <protection locked="0"/>
    </xf>
    <xf numFmtId="10" fontId="0" fillId="39" borderId="2" xfId="0" applyNumberFormat="1" applyFont="1" applyFill="1" applyBorder="1" applyAlignment="1" applyProtection="1">
      <alignment vertical="center"/>
    </xf>
    <xf numFmtId="49" fontId="17" fillId="39" borderId="2" xfId="0" applyNumberFormat="1" applyFont="1" applyFill="1" applyBorder="1" applyAlignment="1" applyProtection="1">
      <alignment vertical="center"/>
      <protection locked="0"/>
    </xf>
    <xf numFmtId="15" fontId="18" fillId="39" borderId="2" xfId="0" applyNumberFormat="1" applyFont="1" applyFill="1" applyBorder="1" applyAlignment="1">
      <alignment horizontal="center" vertical="center"/>
    </xf>
    <xf numFmtId="0" fontId="18" fillId="39" borderId="2" xfId="0" applyFont="1" applyFill="1" applyBorder="1" applyAlignment="1" applyProtection="1">
      <alignment vertical="center"/>
    </xf>
    <xf numFmtId="0" fontId="0" fillId="39" borderId="2" xfId="0" applyFont="1" applyFill="1" applyBorder="1" applyAlignment="1">
      <alignment vertical="center"/>
    </xf>
    <xf numFmtId="1" fontId="18" fillId="39" borderId="2" xfId="0" applyNumberFormat="1" applyFont="1" applyFill="1" applyBorder="1" applyAlignment="1" applyProtection="1">
      <alignment horizontal="center" vertical="center"/>
    </xf>
    <xf numFmtId="164" fontId="18" fillId="39" borderId="2" xfId="0" applyNumberFormat="1" applyFont="1" applyFill="1" applyBorder="1" applyAlignment="1" applyProtection="1">
      <alignment vertical="center"/>
    </xf>
    <xf numFmtId="164" fontId="0" fillId="39" borderId="2" xfId="0" applyNumberFormat="1" applyFont="1" applyFill="1" applyBorder="1" applyAlignment="1">
      <alignment horizontal="right" vertical="center"/>
    </xf>
    <xf numFmtId="1" fontId="23" fillId="39" borderId="2" xfId="0" applyNumberFormat="1" applyFont="1" applyFill="1" applyBorder="1" applyAlignment="1">
      <alignment horizontal="center" vertical="center"/>
    </xf>
    <xf numFmtId="49" fontId="0" fillId="39" borderId="2" xfId="0" applyNumberFormat="1" applyFont="1" applyFill="1" applyBorder="1" applyAlignment="1" applyProtection="1">
      <alignment vertical="center"/>
      <protection locked="0"/>
    </xf>
    <xf numFmtId="1" fontId="23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 applyProtection="1">
      <alignment vertical="center"/>
    </xf>
    <xf numFmtId="49" fontId="17" fillId="0" borderId="2" xfId="0" applyNumberFormat="1" applyFont="1" applyBorder="1" applyAlignment="1">
      <alignment horizontal="left" vertical="center" wrapText="1"/>
    </xf>
    <xf numFmtId="0" fontId="15" fillId="19" borderId="3" xfId="0" applyFont="1" applyFill="1" applyBorder="1" applyAlignment="1">
      <alignment horizontal="left" vertical="center"/>
    </xf>
    <xf numFmtId="0" fontId="15" fillId="19" borderId="4" xfId="0" applyFont="1" applyFill="1" applyBorder="1" applyAlignment="1">
      <alignment horizontal="left" vertical="center"/>
    </xf>
  </cellXfs>
  <cellStyles count="12">
    <cellStyle name="Comma" xfId="1" builtinId="3"/>
    <cellStyle name="Comma 2" xfId="4" xr:uid="{00000000-0005-0000-0000-000001000000}"/>
    <cellStyle name="Comma 2 2" xfId="9" xr:uid="{42CEB29E-0C92-4E49-A554-0EB020D4A40E}"/>
    <cellStyle name="Comma 3" xfId="8" xr:uid="{AEB26F41-8651-4830-A518-69DB8E1E7C94}"/>
    <cellStyle name="Currency" xfId="7" builtinId="4"/>
    <cellStyle name="Currency 2" xfId="11" xr:uid="{0F23119F-F3BF-40FB-AE30-CA7874BA1E25}"/>
    <cellStyle name="Hyperlink" xfId="2" builtinId="8"/>
    <cellStyle name="Normal" xfId="0" builtinId="0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4 2" xfId="10" xr:uid="{9AC0C41B-F3EB-4887-84B9-B73D37E96844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9CD9"/>
      <color rgb="FFFFF461"/>
      <color rgb="FFFF99CC"/>
      <color rgb="FF33CCCC"/>
      <color rgb="FFFF9900"/>
      <color rgb="FF99CCFF"/>
      <color rgb="FF00FF00"/>
      <color rgb="FFFBD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O2193"/>
  <sheetViews>
    <sheetView showGridLines="0" tabSelected="1" topLeftCell="A16" zoomScale="85" zoomScaleNormal="85" zoomScaleSheetLayoutView="100" zoomScalePageLayoutView="115" workbookViewId="0">
      <pane xSplit="1" topLeftCell="B1" activePane="topRight" state="frozen"/>
      <selection activeCell="A10" sqref="A10"/>
      <selection pane="topRight" activeCell="A100" sqref="A100"/>
    </sheetView>
  </sheetViews>
  <sheetFormatPr defaultColWidth="9.1796875" defaultRowHeight="16.5" customHeight="1" x14ac:dyDescent="0.35"/>
  <cols>
    <col min="1" max="1" width="106.54296875" style="365" customWidth="1"/>
    <col min="2" max="2" width="45.81640625" style="365" customWidth="1"/>
    <col min="3" max="3" width="21.453125" style="73" bestFit="1" customWidth="1"/>
    <col min="4" max="4" width="15.81640625" style="85" customWidth="1"/>
    <col min="5" max="5" width="32.1796875" style="365" customWidth="1"/>
    <col min="6" max="6" width="20.1796875" style="365" bestFit="1" customWidth="1"/>
    <col min="7" max="7" width="13.453125" style="365" customWidth="1"/>
    <col min="8" max="8" width="15.453125" style="365" customWidth="1"/>
    <col min="9" max="9" width="19.81640625" style="85" customWidth="1"/>
    <col min="10" max="10" width="12.1796875" style="86" bestFit="1" customWidth="1"/>
    <col min="11" max="16384" width="9.1796875" style="365"/>
  </cols>
  <sheetData>
    <row r="1" spans="1:19" s="284" customFormat="1" ht="16.5" customHeight="1" x14ac:dyDescent="0.35">
      <c r="A1" s="698" t="s">
        <v>667</v>
      </c>
      <c r="B1" s="698"/>
      <c r="C1" s="698"/>
      <c r="D1" s="698"/>
      <c r="E1" s="698"/>
      <c r="F1" s="9"/>
      <c r="G1" s="283"/>
      <c r="I1" s="12"/>
      <c r="J1" s="13"/>
    </row>
    <row r="2" spans="1:19" s="289" customFormat="1" ht="16.5" customHeight="1" x14ac:dyDescent="0.35">
      <c r="A2" s="285" t="s">
        <v>7</v>
      </c>
      <c r="B2" s="285"/>
      <c r="C2" s="15"/>
      <c r="D2" s="286" t="s">
        <v>8</v>
      </c>
      <c r="E2" s="287"/>
      <c r="F2" s="286"/>
      <c r="G2" s="288" t="s">
        <v>9</v>
      </c>
      <c r="I2" s="17"/>
      <c r="J2" s="17"/>
      <c r="K2" s="291"/>
      <c r="L2" s="291"/>
      <c r="M2" s="292"/>
      <c r="N2" s="291"/>
      <c r="O2" s="292"/>
      <c r="P2" s="291"/>
      <c r="Q2" s="291"/>
      <c r="R2" s="291"/>
      <c r="S2" s="291"/>
    </row>
    <row r="3" spans="1:19" s="289" customFormat="1" ht="16.5" customHeight="1" x14ac:dyDescent="0.35">
      <c r="A3" s="285" t="s">
        <v>10</v>
      </c>
      <c r="B3" s="293"/>
      <c r="C3" s="89"/>
      <c r="D3" s="294" t="s">
        <v>11</v>
      </c>
      <c r="E3" s="295"/>
      <c r="F3" s="296" t="s">
        <v>12</v>
      </c>
      <c r="G3" s="297"/>
      <c r="H3" s="298"/>
      <c r="I3" s="17"/>
      <c r="J3" s="17"/>
      <c r="K3" s="291" t="s">
        <v>13</v>
      </c>
      <c r="L3" s="291"/>
      <c r="M3" s="299" t="s">
        <v>44</v>
      </c>
      <c r="N3" s="299"/>
      <c r="O3" s="299" t="s">
        <v>14</v>
      </c>
      <c r="P3" s="299"/>
      <c r="Q3" s="291"/>
      <c r="R3" s="299" t="s">
        <v>15</v>
      </c>
      <c r="S3" s="291"/>
    </row>
    <row r="4" spans="1:19" s="289" customFormat="1" ht="16.5" customHeight="1" x14ac:dyDescent="0.35">
      <c r="A4" s="285" t="s">
        <v>16</v>
      </c>
      <c r="B4" s="300"/>
      <c r="C4" s="89"/>
      <c r="D4" s="533" t="s">
        <v>17</v>
      </c>
      <c r="E4" s="301"/>
      <c r="F4" s="296"/>
      <c r="G4" s="302"/>
      <c r="H4" s="298"/>
      <c r="I4" s="17"/>
      <c r="J4" s="17"/>
      <c r="K4" s="291" t="s">
        <v>18</v>
      </c>
      <c r="L4" s="291"/>
      <c r="M4" s="299" t="s">
        <v>45</v>
      </c>
      <c r="N4" s="299"/>
      <c r="O4" s="299" t="s">
        <v>19</v>
      </c>
      <c r="P4" s="299"/>
      <c r="Q4" s="291"/>
      <c r="R4" s="299">
        <v>8</v>
      </c>
      <c r="S4" s="291"/>
    </row>
    <row r="5" spans="1:19" s="289" customFormat="1" ht="14.5" x14ac:dyDescent="0.35">
      <c r="A5" s="285" t="s">
        <v>20</v>
      </c>
      <c r="B5" s="300"/>
      <c r="C5" s="89"/>
      <c r="D5" s="533" t="s">
        <v>21</v>
      </c>
      <c r="E5" s="295"/>
      <c r="F5" s="296" t="s">
        <v>22</v>
      </c>
      <c r="G5" s="297"/>
      <c r="H5" s="303" t="s">
        <v>23</v>
      </c>
      <c r="I5" s="17"/>
      <c r="J5" s="17"/>
      <c r="K5" s="291"/>
      <c r="L5" s="291"/>
      <c r="M5" s="304" t="s">
        <v>46</v>
      </c>
      <c r="N5" s="299"/>
      <c r="O5" s="299" t="s">
        <v>24</v>
      </c>
      <c r="P5" s="299"/>
      <c r="Q5" s="291"/>
      <c r="R5" s="291"/>
      <c r="S5" s="291"/>
    </row>
    <row r="6" spans="1:19" s="289" customFormat="1" ht="16.5" customHeight="1" x14ac:dyDescent="0.35">
      <c r="A6" s="285"/>
      <c r="B6" s="300"/>
      <c r="C6" s="89"/>
      <c r="D6" s="533" t="s">
        <v>25</v>
      </c>
      <c r="E6" s="301"/>
      <c r="F6" s="296"/>
      <c r="G6" s="305"/>
      <c r="H6" s="298"/>
      <c r="I6" s="17"/>
      <c r="J6" s="17"/>
      <c r="K6" s="291"/>
      <c r="L6" s="291"/>
      <c r="N6" s="299"/>
      <c r="O6" s="299" t="s">
        <v>26</v>
      </c>
      <c r="P6" s="299"/>
      <c r="Q6" s="291"/>
      <c r="R6" s="291"/>
      <c r="S6" s="291"/>
    </row>
    <row r="7" spans="1:19" s="308" customFormat="1" ht="16.5" customHeight="1" x14ac:dyDescent="0.35">
      <c r="A7" s="285"/>
      <c r="B7" s="300"/>
      <c r="C7" s="89"/>
      <c r="D7" s="533" t="s">
        <v>27</v>
      </c>
      <c r="E7" s="306">
        <f>B2</f>
        <v>0</v>
      </c>
      <c r="F7" s="296"/>
      <c r="G7" s="305"/>
      <c r="H7" s="307"/>
      <c r="I7" s="28"/>
      <c r="J7" s="28"/>
      <c r="K7" s="290"/>
      <c r="L7" s="290"/>
      <c r="M7" s="290"/>
      <c r="N7" s="290"/>
      <c r="P7" s="290"/>
      <c r="Q7" s="290"/>
      <c r="R7" s="290"/>
      <c r="S7" s="290"/>
    </row>
    <row r="8" spans="1:19" s="289" customFormat="1" ht="16.5" customHeight="1" x14ac:dyDescent="0.35">
      <c r="A8" s="285" t="s">
        <v>28</v>
      </c>
      <c r="B8" s="300"/>
      <c r="C8" s="89"/>
      <c r="D8" s="533" t="s">
        <v>29</v>
      </c>
      <c r="E8" s="306">
        <f>B10</f>
        <v>0</v>
      </c>
      <c r="F8" s="309"/>
      <c r="G8" s="310"/>
      <c r="H8" s="298"/>
      <c r="I8" s="17"/>
      <c r="J8" s="17"/>
      <c r="K8" s="291"/>
      <c r="L8" s="291"/>
      <c r="M8" s="291"/>
      <c r="N8" s="291"/>
      <c r="O8" s="291"/>
      <c r="P8" s="291"/>
      <c r="Q8" s="291"/>
      <c r="R8" s="291"/>
      <c r="S8" s="291"/>
    </row>
    <row r="9" spans="1:19" s="289" customFormat="1" ht="16.5" customHeight="1" x14ac:dyDescent="0.35">
      <c r="A9" s="285" t="s">
        <v>4</v>
      </c>
      <c r="B9" s="311"/>
      <c r="C9" s="90"/>
      <c r="D9" s="312" t="s">
        <v>30</v>
      </c>
      <c r="E9" s="313"/>
      <c r="F9" s="296"/>
      <c r="G9" s="305"/>
      <c r="H9" s="298"/>
      <c r="I9" s="17"/>
      <c r="J9" s="17"/>
      <c r="K9" s="291"/>
      <c r="L9" s="291"/>
      <c r="M9" s="291"/>
      <c r="N9" s="291"/>
      <c r="O9" s="291"/>
      <c r="P9" s="291"/>
      <c r="Q9" s="291"/>
      <c r="R9" s="291"/>
      <c r="S9" s="291"/>
    </row>
    <row r="10" spans="1:19" s="289" customFormat="1" ht="16.5" customHeight="1" x14ac:dyDescent="0.35">
      <c r="A10" s="314" t="s">
        <v>31</v>
      </c>
      <c r="B10" s="315"/>
      <c r="C10" s="105"/>
      <c r="D10" s="316"/>
      <c r="E10" s="317"/>
      <c r="F10" s="318"/>
      <c r="G10" s="319"/>
      <c r="I10" s="17"/>
      <c r="J10" s="17"/>
      <c r="K10" s="291"/>
      <c r="L10" s="291"/>
      <c r="M10" s="291"/>
      <c r="N10" s="291"/>
      <c r="O10" s="291"/>
      <c r="P10" s="291"/>
      <c r="Q10" s="291"/>
      <c r="R10" s="291"/>
      <c r="S10" s="291"/>
    </row>
    <row r="11" spans="1:19" s="289" customFormat="1" ht="16.5" customHeight="1" x14ac:dyDescent="0.35">
      <c r="A11" s="285" t="s">
        <v>666</v>
      </c>
      <c r="B11" s="320"/>
      <c r="C11" s="21"/>
      <c r="D11" s="321"/>
      <c r="E11" s="322"/>
      <c r="F11" s="296" t="s">
        <v>32</v>
      </c>
      <c r="G11" s="323"/>
      <c r="H11" s="303" t="s">
        <v>33</v>
      </c>
      <c r="I11" s="17"/>
      <c r="J11" s="17"/>
      <c r="K11" s="291"/>
      <c r="L11" s="291"/>
      <c r="M11" s="291"/>
      <c r="N11" s="291"/>
      <c r="O11" s="291"/>
      <c r="P11" s="291"/>
      <c r="Q11" s="291"/>
      <c r="R11" s="291"/>
      <c r="S11" s="291"/>
    </row>
    <row r="12" spans="1:19" s="289" customFormat="1" ht="16.5" customHeight="1" x14ac:dyDescent="0.35">
      <c r="A12" s="285" t="s">
        <v>34</v>
      </c>
      <c r="B12" s="324"/>
      <c r="C12" s="15"/>
      <c r="D12" s="325"/>
      <c r="E12" s="326"/>
      <c r="F12" s="327"/>
      <c r="G12" s="328"/>
      <c r="H12" s="329" t="s">
        <v>35</v>
      </c>
      <c r="I12" s="17"/>
      <c r="J12" s="17"/>
      <c r="K12" s="291"/>
      <c r="L12" s="291"/>
      <c r="M12" s="291"/>
      <c r="N12" s="291"/>
      <c r="O12" s="291"/>
      <c r="P12" s="291"/>
      <c r="Q12" s="291"/>
      <c r="R12" s="291"/>
      <c r="S12" s="291"/>
    </row>
    <row r="13" spans="1:19" s="289" customFormat="1" ht="16.5" customHeight="1" x14ac:dyDescent="0.35">
      <c r="A13" s="285" t="s">
        <v>36</v>
      </c>
      <c r="B13" s="293"/>
      <c r="C13" s="15"/>
      <c r="D13" s="325"/>
      <c r="E13" s="326"/>
      <c r="F13" s="325"/>
      <c r="G13" s="330"/>
      <c r="H13" s="329" t="s">
        <v>37</v>
      </c>
      <c r="I13" s="17"/>
      <c r="J13" s="17"/>
      <c r="K13" s="291"/>
      <c r="L13" s="291"/>
      <c r="M13" s="291"/>
      <c r="N13" s="291"/>
      <c r="O13" s="291"/>
      <c r="P13" s="291"/>
      <c r="Q13" s="291"/>
      <c r="R13" s="291"/>
      <c r="S13" s="291"/>
    </row>
    <row r="14" spans="1:19" s="289" customFormat="1" ht="16.5" customHeight="1" x14ac:dyDescent="0.35">
      <c r="A14" s="285" t="s">
        <v>38</v>
      </c>
      <c r="B14" s="285"/>
      <c r="C14" s="21"/>
      <c r="D14" s="331"/>
      <c r="E14" s="332"/>
      <c r="F14" s="331"/>
      <c r="G14" s="333"/>
      <c r="I14" s="17"/>
      <c r="J14" s="17"/>
      <c r="K14" s="291"/>
      <c r="L14" s="291"/>
      <c r="M14" s="291"/>
      <c r="N14" s="291"/>
      <c r="O14" s="291"/>
      <c r="P14" s="291"/>
      <c r="Q14" s="291"/>
      <c r="R14" s="291"/>
      <c r="S14" s="291"/>
    </row>
    <row r="15" spans="1:19" s="289" customFormat="1" ht="16.5" customHeight="1" x14ac:dyDescent="0.35">
      <c r="A15" s="285"/>
      <c r="B15" s="285"/>
      <c r="C15" s="21"/>
      <c r="D15" s="331"/>
      <c r="E15" s="332"/>
      <c r="F15" s="331"/>
      <c r="G15" s="333"/>
      <c r="I15" s="17"/>
      <c r="J15" s="17"/>
      <c r="K15" s="291"/>
      <c r="L15" s="291"/>
      <c r="M15" s="291"/>
      <c r="N15" s="291"/>
      <c r="O15" s="291"/>
      <c r="P15" s="291"/>
      <c r="Q15" s="291"/>
      <c r="R15" s="291"/>
      <c r="S15" s="291"/>
    </row>
    <row r="16" spans="1:19" s="337" customFormat="1" ht="16.5" customHeight="1" x14ac:dyDescent="0.35">
      <c r="A16" s="300"/>
      <c r="B16" s="308"/>
      <c r="C16" s="37"/>
      <c r="D16" s="334"/>
      <c r="E16" s="335"/>
      <c r="F16" s="110" t="s">
        <v>6</v>
      </c>
      <c r="G16" s="336"/>
      <c r="I16" s="40"/>
      <c r="J16" s="41"/>
    </row>
    <row r="17" spans="1:17" s="337" customFormat="1" ht="16.5" customHeight="1" x14ac:dyDescent="0.35">
      <c r="A17" s="300"/>
      <c r="B17" s="308"/>
      <c r="C17" s="37"/>
      <c r="D17" s="339"/>
      <c r="E17" s="340" t="s">
        <v>39</v>
      </c>
      <c r="F17" s="341" t="s">
        <v>18</v>
      </c>
      <c r="G17" s="342"/>
      <c r="I17" s="40"/>
      <c r="J17" s="41"/>
    </row>
    <row r="18" spans="1:17" s="337" customFormat="1" ht="16.5" customHeight="1" x14ac:dyDescent="0.35">
      <c r="A18" s="300"/>
      <c r="B18" s="308"/>
      <c r="C18" s="37"/>
      <c r="D18" s="334"/>
      <c r="E18" s="343"/>
      <c r="F18" s="344"/>
      <c r="G18" s="336"/>
      <c r="I18" s="40"/>
      <c r="J18" s="41"/>
    </row>
    <row r="19" spans="1:17" s="337" customFormat="1" ht="16.5" customHeight="1" x14ac:dyDescent="0.35">
      <c r="A19" s="300"/>
      <c r="B19" s="308"/>
      <c r="C19" s="37"/>
      <c r="D19" s="339"/>
      <c r="E19" s="340" t="s">
        <v>40</v>
      </c>
      <c r="F19" s="345">
        <v>0</v>
      </c>
      <c r="G19" s="342"/>
      <c r="I19" s="40"/>
      <c r="J19" s="41"/>
    </row>
    <row r="20" spans="1:17" s="338" customFormat="1" ht="16.5" customHeight="1" x14ac:dyDescent="0.35">
      <c r="A20" s="300"/>
      <c r="B20" s="308"/>
      <c r="C20" s="37"/>
      <c r="D20" s="334"/>
      <c r="E20" s="346"/>
      <c r="F20" s="347"/>
      <c r="G20" s="336"/>
      <c r="H20" s="337"/>
      <c r="I20" s="40"/>
      <c r="J20" s="41"/>
    </row>
    <row r="21" spans="1:17" s="338" customFormat="1" ht="16.5" customHeight="1" x14ac:dyDescent="0.35">
      <c r="A21" s="132" t="s">
        <v>0</v>
      </c>
      <c r="B21" s="132" t="s">
        <v>41</v>
      </c>
      <c r="C21" s="122" t="s">
        <v>5</v>
      </c>
      <c r="D21" s="348" t="s">
        <v>1</v>
      </c>
      <c r="E21" s="349" t="s">
        <v>42</v>
      </c>
      <c r="F21" s="348" t="s">
        <v>2</v>
      </c>
      <c r="G21" s="350" t="s">
        <v>43</v>
      </c>
      <c r="H21" s="351" t="s">
        <v>808</v>
      </c>
      <c r="I21" s="132" t="s">
        <v>809</v>
      </c>
      <c r="J21" s="125" t="s">
        <v>588</v>
      </c>
    </row>
    <row r="22" spans="1:17" s="338" customFormat="1" ht="16.5" customHeight="1" x14ac:dyDescent="0.35">
      <c r="A22" s="352" t="s">
        <v>807</v>
      </c>
      <c r="B22" s="337"/>
      <c r="C22" s="37"/>
      <c r="D22" s="334"/>
      <c r="E22" s="353"/>
      <c r="F22" s="334"/>
      <c r="G22" s="336"/>
      <c r="H22" s="337"/>
      <c r="I22" s="40"/>
      <c r="J22" s="41"/>
    </row>
    <row r="23" spans="1:17" s="338" customFormat="1" ht="16.5" customHeight="1" x14ac:dyDescent="0.35">
      <c r="A23" s="358" t="s">
        <v>1344</v>
      </c>
      <c r="B23" s="584"/>
      <c r="C23" s="585"/>
      <c r="D23" s="347"/>
      <c r="E23" s="353"/>
      <c r="F23" s="347"/>
      <c r="G23" s="586"/>
      <c r="H23" s="584"/>
      <c r="I23" s="587"/>
      <c r="J23" s="588"/>
    </row>
    <row r="24" spans="1:17" s="653" customFormat="1" ht="16.5" customHeight="1" x14ac:dyDescent="0.35">
      <c r="A24" s="620" t="s">
        <v>1931</v>
      </c>
      <c r="B24" s="650" t="s">
        <v>48</v>
      </c>
      <c r="C24" s="651">
        <v>9780007993550</v>
      </c>
      <c r="D24" s="649">
        <v>0</v>
      </c>
      <c r="E24" s="652"/>
      <c r="F24" s="621">
        <f>SUM(E24*D24)</f>
        <v>0</v>
      </c>
      <c r="G24" s="380"/>
      <c r="H24" s="618" t="s">
        <v>810</v>
      </c>
      <c r="I24" s="618">
        <v>0</v>
      </c>
      <c r="J24" s="618"/>
    </row>
    <row r="25" spans="1:17" s="338" customFormat="1" ht="16.5" customHeight="1" x14ac:dyDescent="0.35">
      <c r="A25" s="358" t="s">
        <v>1177</v>
      </c>
      <c r="B25" s="359"/>
      <c r="C25" s="116"/>
      <c r="D25" s="360"/>
      <c r="E25" s="134"/>
      <c r="F25" s="361"/>
      <c r="G25" s="362"/>
      <c r="H25" s="363"/>
      <c r="I25" s="119"/>
      <c r="J25" s="47"/>
    </row>
    <row r="26" spans="1:17" s="338" customFormat="1" ht="16.5" customHeight="1" x14ac:dyDescent="0.35">
      <c r="A26" s="364" t="s">
        <v>1199</v>
      </c>
      <c r="B26" s="365" t="s">
        <v>589</v>
      </c>
      <c r="C26" s="282">
        <v>9780007989614</v>
      </c>
      <c r="D26" s="369">
        <v>1199</v>
      </c>
      <c r="E26" s="134"/>
      <c r="F26" s="366">
        <f t="shared" ref="F26:F36" si="0">SUM(E26*D26)</f>
        <v>0</v>
      </c>
      <c r="G26" s="367">
        <f t="shared" ref="G26:G36" si="1">IF($F$17="Y",$F$19,0)</f>
        <v>0</v>
      </c>
      <c r="H26" s="338" t="s">
        <v>810</v>
      </c>
      <c r="I26" s="338" t="s">
        <v>1345</v>
      </c>
      <c r="J26" s="47">
        <v>44459</v>
      </c>
      <c r="K26" s="653"/>
      <c r="L26" s="653"/>
      <c r="M26" s="653"/>
      <c r="N26" s="653"/>
      <c r="O26" s="653"/>
      <c r="P26" s="653"/>
      <c r="Q26" s="653"/>
    </row>
    <row r="27" spans="1:17" s="338" customFormat="1" ht="16.5" customHeight="1" x14ac:dyDescent="0.35">
      <c r="A27" s="364" t="s">
        <v>1200</v>
      </c>
      <c r="B27" s="365" t="s">
        <v>589</v>
      </c>
      <c r="C27" s="282">
        <v>9780008439552</v>
      </c>
      <c r="D27" s="369">
        <v>469</v>
      </c>
      <c r="E27" s="134"/>
      <c r="F27" s="366">
        <f t="shared" si="0"/>
        <v>0</v>
      </c>
      <c r="G27" s="367">
        <f>IF($F$17="Y",$F$19,0)</f>
        <v>0</v>
      </c>
      <c r="H27" s="338" t="s">
        <v>810</v>
      </c>
      <c r="I27" s="338" t="s">
        <v>1345</v>
      </c>
      <c r="J27" s="47">
        <v>44075</v>
      </c>
      <c r="K27" s="653"/>
      <c r="L27" s="653"/>
      <c r="M27" s="653"/>
      <c r="N27" s="653"/>
      <c r="O27" s="653"/>
      <c r="P27" s="653"/>
      <c r="Q27" s="653"/>
    </row>
    <row r="28" spans="1:17" s="338" customFormat="1" ht="16.5" customHeight="1" x14ac:dyDescent="0.35">
      <c r="A28" s="364" t="s">
        <v>1201</v>
      </c>
      <c r="B28" s="365" t="s">
        <v>589</v>
      </c>
      <c r="C28" s="282">
        <v>9780008439569</v>
      </c>
      <c r="D28" s="369">
        <v>469</v>
      </c>
      <c r="E28" s="134"/>
      <c r="F28" s="366">
        <f t="shared" si="0"/>
        <v>0</v>
      </c>
      <c r="G28" s="367">
        <f t="shared" si="1"/>
        <v>0</v>
      </c>
      <c r="H28" s="338" t="s">
        <v>810</v>
      </c>
      <c r="I28" s="338" t="s">
        <v>1345</v>
      </c>
      <c r="J28" s="47">
        <v>44075</v>
      </c>
      <c r="K28" s="653"/>
      <c r="L28" s="653"/>
      <c r="M28" s="653"/>
      <c r="N28" s="653"/>
      <c r="O28" s="653"/>
      <c r="P28" s="653"/>
      <c r="Q28" s="653"/>
    </row>
    <row r="29" spans="1:17" s="338" customFormat="1" ht="16.5" customHeight="1" x14ac:dyDescent="0.35">
      <c r="A29" s="364" t="s">
        <v>1304</v>
      </c>
      <c r="B29" s="365" t="s">
        <v>589</v>
      </c>
      <c r="C29" s="282">
        <v>9780008439538</v>
      </c>
      <c r="D29" s="369">
        <v>439</v>
      </c>
      <c r="E29" s="134"/>
      <c r="F29" s="366">
        <f t="shared" si="0"/>
        <v>0</v>
      </c>
      <c r="G29" s="367">
        <f t="shared" si="1"/>
        <v>0</v>
      </c>
      <c r="H29" s="338" t="s">
        <v>810</v>
      </c>
      <c r="I29" s="338" t="s">
        <v>1345</v>
      </c>
      <c r="J29" s="47">
        <v>44075</v>
      </c>
      <c r="K29" s="653"/>
      <c r="L29" s="653"/>
      <c r="M29" s="653"/>
      <c r="N29" s="653"/>
      <c r="O29" s="653"/>
      <c r="P29" s="653"/>
      <c r="Q29" s="653"/>
    </row>
    <row r="30" spans="1:17" s="338" customFormat="1" ht="16.5" customHeight="1" x14ac:dyDescent="0.35">
      <c r="A30" s="364" t="s">
        <v>1202</v>
      </c>
      <c r="B30" s="365" t="s">
        <v>589</v>
      </c>
      <c r="C30" s="282">
        <v>9780008439545</v>
      </c>
      <c r="D30" s="369">
        <v>110</v>
      </c>
      <c r="E30" s="134"/>
      <c r="F30" s="366">
        <f t="shared" si="0"/>
        <v>0</v>
      </c>
      <c r="G30" s="367">
        <f t="shared" si="1"/>
        <v>0</v>
      </c>
      <c r="H30" s="338" t="s">
        <v>810</v>
      </c>
      <c r="I30" s="338" t="s">
        <v>1345</v>
      </c>
      <c r="J30" s="47">
        <v>44075</v>
      </c>
      <c r="K30" s="653"/>
      <c r="L30" s="653"/>
      <c r="M30" s="653"/>
      <c r="N30" s="653"/>
      <c r="O30" s="653"/>
      <c r="P30" s="653"/>
      <c r="Q30" s="653"/>
    </row>
    <row r="31" spans="1:17" s="338" customFormat="1" ht="16.5" customHeight="1" x14ac:dyDescent="0.35">
      <c r="A31" s="364" t="s">
        <v>1315</v>
      </c>
      <c r="B31" s="365" t="s">
        <v>589</v>
      </c>
      <c r="C31" s="282">
        <v>9780007988488</v>
      </c>
      <c r="D31" s="369">
        <v>300</v>
      </c>
      <c r="E31" s="134"/>
      <c r="F31" s="366">
        <f>SUM(E31*D31)</f>
        <v>0</v>
      </c>
      <c r="G31" s="367">
        <f>IF($F$17="Y",$F$19,0)</f>
        <v>0</v>
      </c>
      <c r="H31" s="338" t="s">
        <v>810</v>
      </c>
      <c r="I31" s="338" t="s">
        <v>1345</v>
      </c>
      <c r="J31" s="47">
        <v>44441</v>
      </c>
      <c r="K31" s="653"/>
      <c r="L31" s="653"/>
      <c r="M31" s="653"/>
      <c r="N31" s="653"/>
      <c r="O31" s="653"/>
      <c r="P31" s="653"/>
      <c r="Q31" s="653"/>
    </row>
    <row r="32" spans="1:17" s="338" customFormat="1" ht="16.5" customHeight="1" x14ac:dyDescent="0.35">
      <c r="A32" s="364" t="s">
        <v>1199</v>
      </c>
      <c r="B32" s="365" t="s">
        <v>1307</v>
      </c>
      <c r="C32" s="282">
        <v>9780007989416</v>
      </c>
      <c r="D32" s="369">
        <v>2880</v>
      </c>
      <c r="E32" s="134"/>
      <c r="F32" s="366">
        <f t="shared" si="0"/>
        <v>0</v>
      </c>
      <c r="G32" s="367">
        <f t="shared" si="1"/>
        <v>0</v>
      </c>
      <c r="H32" s="338" t="s">
        <v>810</v>
      </c>
      <c r="I32" s="338" t="s">
        <v>1346</v>
      </c>
      <c r="J32" s="47">
        <v>44452</v>
      </c>
      <c r="K32" s="653"/>
      <c r="L32" s="653"/>
      <c r="M32" s="653"/>
      <c r="N32" s="653"/>
      <c r="O32" s="653"/>
      <c r="P32" s="653"/>
      <c r="Q32" s="653"/>
    </row>
    <row r="33" spans="1:17" s="338" customFormat="1" ht="16.5" customHeight="1" x14ac:dyDescent="0.35">
      <c r="A33" s="364" t="s">
        <v>1200</v>
      </c>
      <c r="B33" s="365" t="s">
        <v>1307</v>
      </c>
      <c r="C33" s="282">
        <v>9780007989386</v>
      </c>
      <c r="D33" s="369">
        <v>1130</v>
      </c>
      <c r="E33" s="134"/>
      <c r="F33" s="366">
        <f t="shared" si="0"/>
        <v>0</v>
      </c>
      <c r="G33" s="367">
        <f t="shared" si="1"/>
        <v>0</v>
      </c>
      <c r="H33" s="338" t="s">
        <v>810</v>
      </c>
      <c r="I33" s="338" t="s">
        <v>1346</v>
      </c>
      <c r="J33" s="47">
        <v>44452</v>
      </c>
      <c r="K33" s="653"/>
      <c r="L33" s="653"/>
      <c r="M33" s="653"/>
      <c r="N33" s="653"/>
      <c r="O33" s="653"/>
      <c r="P33" s="653"/>
      <c r="Q33" s="653"/>
    </row>
    <row r="34" spans="1:17" s="338" customFormat="1" ht="16.5" customHeight="1" x14ac:dyDescent="0.35">
      <c r="A34" s="364" t="s">
        <v>1201</v>
      </c>
      <c r="B34" s="365" t="s">
        <v>1307</v>
      </c>
      <c r="C34" s="282">
        <v>9780007989393</v>
      </c>
      <c r="D34" s="369">
        <v>1130</v>
      </c>
      <c r="E34" s="134"/>
      <c r="F34" s="366">
        <f t="shared" si="0"/>
        <v>0</v>
      </c>
      <c r="G34" s="367">
        <f t="shared" si="1"/>
        <v>0</v>
      </c>
      <c r="H34" s="338" t="s">
        <v>810</v>
      </c>
      <c r="I34" s="338" t="s">
        <v>1346</v>
      </c>
      <c r="J34" s="47">
        <v>44452</v>
      </c>
      <c r="K34" s="653"/>
      <c r="L34" s="653"/>
      <c r="M34" s="653"/>
      <c r="N34" s="653"/>
      <c r="O34" s="653"/>
      <c r="P34" s="653"/>
      <c r="Q34" s="653"/>
    </row>
    <row r="35" spans="1:17" s="338" customFormat="1" ht="16.5" customHeight="1" x14ac:dyDescent="0.35">
      <c r="A35" s="364" t="s">
        <v>1304</v>
      </c>
      <c r="B35" s="365" t="s">
        <v>1307</v>
      </c>
      <c r="C35" s="282">
        <v>9780007989362</v>
      </c>
      <c r="D35" s="369">
        <v>1100</v>
      </c>
      <c r="E35" s="134"/>
      <c r="F35" s="366">
        <f t="shared" si="0"/>
        <v>0</v>
      </c>
      <c r="G35" s="367">
        <f t="shared" si="1"/>
        <v>0</v>
      </c>
      <c r="H35" s="338" t="s">
        <v>810</v>
      </c>
      <c r="I35" s="338" t="s">
        <v>1346</v>
      </c>
      <c r="J35" s="47">
        <v>44452</v>
      </c>
      <c r="K35" s="653"/>
      <c r="L35" s="653"/>
      <c r="M35" s="653"/>
      <c r="N35" s="653"/>
      <c r="O35" s="653"/>
      <c r="P35" s="653"/>
      <c r="Q35" s="653"/>
    </row>
    <row r="36" spans="1:17" s="338" customFormat="1" ht="16.5" customHeight="1" x14ac:dyDescent="0.35">
      <c r="A36" s="364" t="s">
        <v>1202</v>
      </c>
      <c r="B36" s="365" t="s">
        <v>1307</v>
      </c>
      <c r="C36" s="282">
        <v>9780007989379</v>
      </c>
      <c r="D36" s="369">
        <v>270</v>
      </c>
      <c r="E36" s="134"/>
      <c r="F36" s="366">
        <f t="shared" si="0"/>
        <v>0</v>
      </c>
      <c r="G36" s="367">
        <f t="shared" si="1"/>
        <v>0</v>
      </c>
      <c r="H36" s="338" t="s">
        <v>810</v>
      </c>
      <c r="I36" s="338" t="s">
        <v>1346</v>
      </c>
      <c r="J36" s="47">
        <v>44452</v>
      </c>
      <c r="K36" s="653"/>
      <c r="L36" s="653"/>
      <c r="M36" s="653"/>
      <c r="N36" s="653"/>
      <c r="O36" s="653"/>
      <c r="P36" s="653"/>
      <c r="Q36" s="653"/>
    </row>
    <row r="37" spans="1:17" s="338" customFormat="1" ht="16.5" customHeight="1" x14ac:dyDescent="0.35">
      <c r="A37" s="364" t="s">
        <v>1315</v>
      </c>
      <c r="B37" s="365" t="s">
        <v>1307</v>
      </c>
      <c r="C37" s="282">
        <v>9780007989355</v>
      </c>
      <c r="D37" s="369">
        <v>700</v>
      </c>
      <c r="E37" s="134"/>
      <c r="F37" s="366">
        <f>SUM(E37*D37)</f>
        <v>0</v>
      </c>
      <c r="G37" s="367">
        <f>IF($F$17="Y",$F$19,0)</f>
        <v>0</v>
      </c>
      <c r="H37" s="338" t="s">
        <v>810</v>
      </c>
      <c r="I37" s="338" t="s">
        <v>1346</v>
      </c>
      <c r="J37" s="47">
        <v>44452</v>
      </c>
      <c r="K37" s="653"/>
      <c r="L37" s="653"/>
      <c r="M37" s="653"/>
      <c r="N37" s="653"/>
      <c r="O37" s="653"/>
      <c r="P37" s="653"/>
      <c r="Q37" s="653"/>
    </row>
    <row r="38" spans="1:17" s="338" customFormat="1" ht="16.5" customHeight="1" x14ac:dyDescent="0.35">
      <c r="A38" s="354" t="s">
        <v>918</v>
      </c>
      <c r="B38" s="368"/>
      <c r="C38" s="42"/>
      <c r="D38" s="369"/>
      <c r="E38" s="73"/>
      <c r="F38" s="126"/>
      <c r="G38" s="370"/>
      <c r="I38" s="44"/>
      <c r="J38" s="45"/>
      <c r="K38" s="653"/>
      <c r="L38" s="653"/>
      <c r="M38" s="653"/>
      <c r="N38" s="653"/>
      <c r="O38" s="653"/>
      <c r="P38" s="653"/>
      <c r="Q38" s="653"/>
    </row>
    <row r="39" spans="1:17" s="338" customFormat="1" ht="16.5" customHeight="1" x14ac:dyDescent="0.35">
      <c r="A39" s="371" t="s">
        <v>919</v>
      </c>
      <c r="B39" s="372" t="s">
        <v>48</v>
      </c>
      <c r="C39" s="51">
        <v>9780007938049</v>
      </c>
      <c r="D39" s="369">
        <v>79</v>
      </c>
      <c r="E39" s="73"/>
      <c r="F39" s="52">
        <f t="shared" ref="F39:F72" si="2">SUM(E39*D39)</f>
        <v>0</v>
      </c>
      <c r="G39" s="373"/>
      <c r="H39" s="338" t="s">
        <v>810</v>
      </c>
      <c r="I39" s="338">
        <v>0</v>
      </c>
      <c r="J39" s="47">
        <v>41533</v>
      </c>
      <c r="K39" s="653"/>
      <c r="L39" s="653"/>
      <c r="M39" s="653"/>
      <c r="N39" s="653"/>
      <c r="O39" s="653"/>
      <c r="P39" s="653"/>
      <c r="Q39" s="653"/>
    </row>
    <row r="40" spans="1:17" s="338" customFormat="1" ht="16.5" customHeight="1" x14ac:dyDescent="0.35">
      <c r="A40" s="371" t="s">
        <v>920</v>
      </c>
      <c r="B40" s="372" t="s">
        <v>48</v>
      </c>
      <c r="C40" s="51">
        <v>9780007981151</v>
      </c>
      <c r="D40" s="369">
        <v>87</v>
      </c>
      <c r="E40" s="73"/>
      <c r="F40" s="52">
        <f t="shared" si="2"/>
        <v>0</v>
      </c>
      <c r="G40" s="373"/>
      <c r="H40" s="338" t="s">
        <v>810</v>
      </c>
      <c r="I40" s="338">
        <v>0</v>
      </c>
      <c r="J40" s="47">
        <v>43780</v>
      </c>
      <c r="K40" s="653"/>
      <c r="L40" s="653"/>
      <c r="M40" s="653"/>
      <c r="N40" s="653"/>
      <c r="O40" s="653"/>
      <c r="P40" s="653"/>
      <c r="Q40" s="653"/>
    </row>
    <row r="41" spans="1:17" s="338" customFormat="1" ht="16.5" customHeight="1" x14ac:dyDescent="0.35">
      <c r="A41" s="371" t="s">
        <v>972</v>
      </c>
      <c r="B41" s="372" t="s">
        <v>48</v>
      </c>
      <c r="C41" s="51">
        <v>9780007981168</v>
      </c>
      <c r="D41" s="369">
        <v>91</v>
      </c>
      <c r="E41" s="73"/>
      <c r="F41" s="52">
        <f t="shared" si="2"/>
        <v>0</v>
      </c>
      <c r="G41" s="373"/>
      <c r="H41" s="338" t="s">
        <v>810</v>
      </c>
      <c r="I41" s="338">
        <v>0</v>
      </c>
      <c r="J41" s="47">
        <v>43864</v>
      </c>
      <c r="K41" s="653"/>
      <c r="L41" s="653"/>
      <c r="M41" s="653"/>
      <c r="N41" s="653"/>
      <c r="O41" s="653"/>
      <c r="P41" s="653"/>
      <c r="Q41" s="653"/>
    </row>
    <row r="42" spans="1:17" s="338" customFormat="1" ht="16.5" customHeight="1" x14ac:dyDescent="0.35">
      <c r="A42" s="371" t="s">
        <v>921</v>
      </c>
      <c r="B42" s="372" t="s">
        <v>48</v>
      </c>
      <c r="C42" s="51">
        <v>9780007981175</v>
      </c>
      <c r="D42" s="369">
        <v>91</v>
      </c>
      <c r="E42" s="73"/>
      <c r="F42" s="52">
        <f t="shared" si="2"/>
        <v>0</v>
      </c>
      <c r="G42" s="373"/>
      <c r="H42" s="338" t="s">
        <v>810</v>
      </c>
      <c r="I42" s="338">
        <v>0</v>
      </c>
      <c r="J42" s="47">
        <v>43780</v>
      </c>
      <c r="K42" s="653"/>
      <c r="L42" s="653"/>
      <c r="M42" s="653"/>
      <c r="N42" s="653"/>
      <c r="O42" s="653"/>
      <c r="P42" s="653"/>
      <c r="Q42" s="653"/>
    </row>
    <row r="43" spans="1:17" s="618" customFormat="1" ht="16.5" customHeight="1" x14ac:dyDescent="0.35">
      <c r="A43" s="371" t="s">
        <v>1932</v>
      </c>
      <c r="B43" s="372" t="s">
        <v>48</v>
      </c>
      <c r="C43" s="51">
        <v>9780008597948</v>
      </c>
      <c r="D43" s="623">
        <v>87</v>
      </c>
      <c r="E43" s="73"/>
      <c r="F43" s="52">
        <f t="shared" ref="F43" si="3">SUM(E43*D43)</f>
        <v>0</v>
      </c>
      <c r="G43" s="373"/>
      <c r="H43" s="618" t="s">
        <v>810</v>
      </c>
      <c r="I43" s="618">
        <v>0</v>
      </c>
      <c r="J43" s="613">
        <v>43780</v>
      </c>
      <c r="K43" s="653"/>
      <c r="L43" s="653"/>
      <c r="M43" s="653"/>
      <c r="N43" s="653"/>
      <c r="O43" s="653"/>
      <c r="P43" s="653"/>
      <c r="Q43" s="653"/>
    </row>
    <row r="44" spans="1:17" s="374" customFormat="1" ht="16.5" customHeight="1" x14ac:dyDescent="0.35">
      <c r="A44" s="371" t="s">
        <v>1583</v>
      </c>
      <c r="B44" s="372" t="s">
        <v>48</v>
      </c>
      <c r="C44" s="51">
        <v>9780008597955</v>
      </c>
      <c r="D44" s="369">
        <v>95</v>
      </c>
      <c r="E44" s="73"/>
      <c r="F44" s="52">
        <f t="shared" si="2"/>
        <v>0</v>
      </c>
      <c r="G44" s="373"/>
      <c r="H44" s="338" t="s">
        <v>810</v>
      </c>
      <c r="I44" s="338">
        <v>0</v>
      </c>
      <c r="J44" s="47">
        <v>44833</v>
      </c>
      <c r="K44" s="653"/>
      <c r="L44" s="653"/>
      <c r="M44" s="653"/>
      <c r="N44" s="653"/>
      <c r="O44" s="653"/>
      <c r="P44" s="653"/>
      <c r="Q44" s="653"/>
    </row>
    <row r="45" spans="1:17" s="374" customFormat="1" ht="16.5" customHeight="1" x14ac:dyDescent="0.35">
      <c r="A45" s="371" t="s">
        <v>922</v>
      </c>
      <c r="B45" s="372" t="s">
        <v>48</v>
      </c>
      <c r="C45" s="51">
        <v>9780007981199</v>
      </c>
      <c r="D45" s="369">
        <v>126</v>
      </c>
      <c r="E45" s="73"/>
      <c r="F45" s="52">
        <f t="shared" si="2"/>
        <v>0</v>
      </c>
      <c r="G45" s="373"/>
      <c r="H45" s="338" t="s">
        <v>810</v>
      </c>
      <c r="I45" s="338">
        <v>0</v>
      </c>
      <c r="J45" s="47">
        <v>43780</v>
      </c>
      <c r="K45" s="653"/>
      <c r="L45" s="653"/>
      <c r="M45" s="653"/>
      <c r="N45" s="653"/>
      <c r="O45" s="653"/>
      <c r="P45" s="653"/>
      <c r="Q45" s="653"/>
    </row>
    <row r="46" spans="1:17" s="374" customFormat="1" ht="16.5" customHeight="1" x14ac:dyDescent="0.35">
      <c r="A46" s="371" t="s">
        <v>923</v>
      </c>
      <c r="B46" s="372" t="s">
        <v>48</v>
      </c>
      <c r="C46" s="51">
        <v>9780007980529</v>
      </c>
      <c r="D46" s="369">
        <v>142</v>
      </c>
      <c r="E46" s="73"/>
      <c r="F46" s="52">
        <f t="shared" si="2"/>
        <v>0</v>
      </c>
      <c r="G46" s="373"/>
      <c r="H46" s="338" t="s">
        <v>810</v>
      </c>
      <c r="I46" s="338">
        <v>0</v>
      </c>
      <c r="J46" s="47">
        <v>43773</v>
      </c>
      <c r="K46" s="653"/>
      <c r="L46" s="653"/>
      <c r="M46" s="653"/>
      <c r="N46" s="653"/>
      <c r="O46" s="653"/>
      <c r="P46" s="653"/>
      <c r="Q46" s="653"/>
    </row>
    <row r="47" spans="1:17" s="374" customFormat="1" ht="16.5" customHeight="1" x14ac:dyDescent="0.35">
      <c r="A47" s="371" t="s">
        <v>1316</v>
      </c>
      <c r="B47" s="372" t="s">
        <v>48</v>
      </c>
      <c r="C47" s="43">
        <v>9780007988143</v>
      </c>
      <c r="D47" s="369">
        <v>115</v>
      </c>
      <c r="E47" s="73"/>
      <c r="F47" s="52">
        <f t="shared" si="2"/>
        <v>0</v>
      </c>
      <c r="G47" s="373"/>
      <c r="H47" s="338" t="s">
        <v>810</v>
      </c>
      <c r="I47" s="338">
        <v>0</v>
      </c>
      <c r="J47" s="47">
        <v>44350</v>
      </c>
      <c r="K47" s="653"/>
      <c r="L47" s="653"/>
      <c r="M47" s="653"/>
      <c r="N47" s="653"/>
      <c r="O47" s="653"/>
      <c r="P47" s="653"/>
      <c r="Q47" s="653"/>
    </row>
    <row r="48" spans="1:17" s="374" customFormat="1" ht="16.5" customHeight="1" x14ac:dyDescent="0.35">
      <c r="A48" s="371" t="s">
        <v>2014</v>
      </c>
      <c r="B48" s="372" t="s">
        <v>48</v>
      </c>
      <c r="C48" s="43">
        <v>9780007990788</v>
      </c>
      <c r="D48" s="369">
        <v>110</v>
      </c>
      <c r="E48" s="73"/>
      <c r="F48" s="52">
        <f t="shared" si="2"/>
        <v>0</v>
      </c>
      <c r="G48" s="373"/>
      <c r="H48" s="338" t="s">
        <v>810</v>
      </c>
      <c r="I48" s="338">
        <v>0</v>
      </c>
      <c r="J48" s="47">
        <v>44549</v>
      </c>
      <c r="K48" s="653"/>
      <c r="L48" s="653"/>
      <c r="M48" s="653"/>
      <c r="N48" s="653"/>
      <c r="O48" s="653"/>
      <c r="P48" s="653"/>
      <c r="Q48" s="653"/>
    </row>
    <row r="49" spans="1:17" s="377" customFormat="1" ht="16.5" customHeight="1" x14ac:dyDescent="0.35">
      <c r="A49" s="371" t="s">
        <v>924</v>
      </c>
      <c r="B49" s="372" t="s">
        <v>48</v>
      </c>
      <c r="C49" s="43">
        <v>9780007946808</v>
      </c>
      <c r="D49" s="369">
        <v>101</v>
      </c>
      <c r="E49" s="73"/>
      <c r="F49" s="52">
        <f t="shared" si="2"/>
        <v>0</v>
      </c>
      <c r="G49" s="373"/>
      <c r="H49" s="338" t="s">
        <v>810</v>
      </c>
      <c r="I49" s="338">
        <v>0</v>
      </c>
      <c r="J49" s="47">
        <v>42109</v>
      </c>
      <c r="K49" s="653"/>
      <c r="L49" s="653"/>
      <c r="M49" s="653"/>
      <c r="N49" s="653"/>
      <c r="O49" s="653"/>
      <c r="P49" s="653"/>
      <c r="Q49" s="653"/>
    </row>
    <row r="50" spans="1:17" s="377" customFormat="1" ht="16.5" customHeight="1" x14ac:dyDescent="0.35">
      <c r="A50" s="371" t="s">
        <v>1343</v>
      </c>
      <c r="B50" s="372" t="s">
        <v>48</v>
      </c>
      <c r="C50" s="43">
        <v>9780008547783</v>
      </c>
      <c r="D50" s="369">
        <v>195</v>
      </c>
      <c r="E50" s="73"/>
      <c r="F50" s="52">
        <f t="shared" ref="F50:F55" si="4">SUM(E50*D50)</f>
        <v>0</v>
      </c>
      <c r="G50" s="373"/>
      <c r="H50" s="338" t="s">
        <v>810</v>
      </c>
      <c r="I50" s="338" t="s">
        <v>810</v>
      </c>
      <c r="J50" s="47">
        <v>44602</v>
      </c>
      <c r="K50" s="653"/>
      <c r="L50" s="653"/>
      <c r="M50" s="653"/>
      <c r="N50" s="653"/>
      <c r="O50" s="653"/>
      <c r="P50" s="653"/>
      <c r="Q50" s="653"/>
    </row>
    <row r="51" spans="1:17" s="377" customFormat="1" ht="16.5" customHeight="1" x14ac:dyDescent="0.35">
      <c r="A51" s="371" t="s">
        <v>1341</v>
      </c>
      <c r="B51" s="372" t="s">
        <v>48</v>
      </c>
      <c r="C51" s="43">
        <v>9780008546601</v>
      </c>
      <c r="D51" s="369">
        <v>195</v>
      </c>
      <c r="E51" s="73"/>
      <c r="F51" s="52">
        <f t="shared" si="4"/>
        <v>0</v>
      </c>
      <c r="G51" s="373"/>
      <c r="H51" s="338" t="s">
        <v>810</v>
      </c>
      <c r="I51" s="338">
        <v>0</v>
      </c>
      <c r="J51" s="47">
        <v>44595</v>
      </c>
      <c r="K51" s="653"/>
      <c r="L51" s="653"/>
      <c r="M51" s="653"/>
      <c r="N51" s="653"/>
      <c r="O51" s="653"/>
      <c r="P51" s="653"/>
      <c r="Q51" s="653"/>
    </row>
    <row r="52" spans="1:17" s="377" customFormat="1" ht="16.5" customHeight="1" x14ac:dyDescent="0.35">
      <c r="A52" s="371" t="s">
        <v>1914</v>
      </c>
      <c r="B52" s="372" t="s">
        <v>48</v>
      </c>
      <c r="C52" s="43">
        <v>9780008546656</v>
      </c>
      <c r="D52" s="623">
        <v>196</v>
      </c>
      <c r="E52" s="73"/>
      <c r="F52" s="52">
        <f t="shared" ref="F52" si="5">SUM(E52*D52)</f>
        <v>0</v>
      </c>
      <c r="G52" s="373"/>
      <c r="H52" s="618" t="s">
        <v>810</v>
      </c>
      <c r="I52" s="618">
        <v>0</v>
      </c>
      <c r="J52" s="613">
        <v>44602</v>
      </c>
      <c r="K52" s="653"/>
      <c r="L52" s="653"/>
      <c r="M52" s="653"/>
      <c r="N52" s="653"/>
      <c r="O52" s="653"/>
      <c r="P52" s="653"/>
      <c r="Q52" s="653"/>
    </row>
    <row r="53" spans="1:17" s="377" customFormat="1" ht="16.5" customHeight="1" x14ac:dyDescent="0.35">
      <c r="A53" s="371" t="s">
        <v>1916</v>
      </c>
      <c r="B53" s="372" t="s">
        <v>48</v>
      </c>
      <c r="C53" s="43">
        <v>9780008625511</v>
      </c>
      <c r="D53" s="369">
        <v>201</v>
      </c>
      <c r="E53" s="73"/>
      <c r="F53" s="52">
        <f t="shared" si="4"/>
        <v>0</v>
      </c>
      <c r="G53" s="373"/>
      <c r="H53" s="338" t="s">
        <v>810</v>
      </c>
      <c r="I53" s="338">
        <v>0</v>
      </c>
      <c r="J53" s="47">
        <v>44602</v>
      </c>
      <c r="K53" s="653"/>
      <c r="L53" s="653"/>
      <c r="M53" s="653"/>
      <c r="N53" s="653"/>
      <c r="O53" s="653"/>
      <c r="P53" s="653"/>
      <c r="Q53" s="653"/>
    </row>
    <row r="54" spans="1:17" s="377" customFormat="1" ht="16.5" customHeight="1" x14ac:dyDescent="0.35">
      <c r="A54" s="371" t="s">
        <v>1915</v>
      </c>
      <c r="B54" s="372" t="s">
        <v>48</v>
      </c>
      <c r="C54" s="43">
        <v>9780008546618</v>
      </c>
      <c r="D54" s="623">
        <v>207</v>
      </c>
      <c r="E54" s="73"/>
      <c r="F54" s="52">
        <f t="shared" ref="F54" si="6">SUM(E54*D54)</f>
        <v>0</v>
      </c>
      <c r="G54" s="373"/>
      <c r="H54" s="618" t="s">
        <v>810</v>
      </c>
      <c r="I54" s="618">
        <v>0</v>
      </c>
      <c r="J54" s="613">
        <v>44602</v>
      </c>
      <c r="K54" s="653"/>
      <c r="L54" s="653"/>
      <c r="M54" s="653"/>
      <c r="N54" s="653"/>
      <c r="O54" s="653"/>
      <c r="P54" s="653"/>
      <c r="Q54" s="653"/>
    </row>
    <row r="55" spans="1:17" s="377" customFormat="1" ht="16.5" customHeight="1" x14ac:dyDescent="0.35">
      <c r="A55" s="371" t="s">
        <v>1917</v>
      </c>
      <c r="B55" s="372" t="s">
        <v>48</v>
      </c>
      <c r="C55" s="43">
        <v>9780008625528</v>
      </c>
      <c r="D55" s="369">
        <v>212</v>
      </c>
      <c r="E55" s="73"/>
      <c r="F55" s="52">
        <f t="shared" si="4"/>
        <v>0</v>
      </c>
      <c r="G55" s="373"/>
      <c r="H55" s="338" t="s">
        <v>810</v>
      </c>
      <c r="I55" s="338">
        <v>0</v>
      </c>
      <c r="J55" s="47">
        <v>44602</v>
      </c>
      <c r="K55" s="653"/>
      <c r="L55" s="653"/>
      <c r="M55" s="653"/>
      <c r="N55" s="653"/>
      <c r="O55" s="653"/>
      <c r="P55" s="653"/>
      <c r="Q55" s="653"/>
    </row>
    <row r="56" spans="1:17" s="377" customFormat="1" ht="16.5" customHeight="1" x14ac:dyDescent="0.35">
      <c r="A56" s="371" t="s">
        <v>1918</v>
      </c>
      <c r="B56" s="372" t="s">
        <v>48</v>
      </c>
      <c r="C56" s="43">
        <v>9780008547790</v>
      </c>
      <c r="D56" s="369">
        <v>278</v>
      </c>
      <c r="E56" s="73"/>
      <c r="F56" s="52">
        <f>SUM(E56*D56)</f>
        <v>0</v>
      </c>
      <c r="G56" s="373"/>
      <c r="H56" s="338" t="s">
        <v>810</v>
      </c>
      <c r="I56" s="338" t="s">
        <v>810</v>
      </c>
      <c r="J56" s="613">
        <v>44816</v>
      </c>
      <c r="K56" s="653"/>
      <c r="L56" s="653"/>
      <c r="M56" s="653"/>
      <c r="N56" s="653"/>
      <c r="O56" s="653"/>
      <c r="P56" s="653"/>
      <c r="Q56" s="653"/>
    </row>
    <row r="57" spans="1:17" s="377" customFormat="1" ht="16.5" customHeight="1" x14ac:dyDescent="0.35">
      <c r="A57" s="371" t="s">
        <v>1919</v>
      </c>
      <c r="B57" s="372" t="s">
        <v>48</v>
      </c>
      <c r="C57" s="43">
        <v>9780008625535</v>
      </c>
      <c r="D57" s="623">
        <v>301</v>
      </c>
      <c r="E57" s="73"/>
      <c r="F57" s="52">
        <f>SUM(E57*D57)</f>
        <v>0</v>
      </c>
      <c r="G57" s="373"/>
      <c r="H57" s="618" t="s">
        <v>810</v>
      </c>
      <c r="I57" s="618" t="s">
        <v>810</v>
      </c>
      <c r="J57" s="613">
        <v>44816</v>
      </c>
      <c r="K57" s="653"/>
      <c r="L57" s="653"/>
      <c r="M57" s="653"/>
      <c r="N57" s="653"/>
      <c r="O57" s="653"/>
      <c r="P57" s="653"/>
      <c r="Q57" s="653"/>
    </row>
    <row r="58" spans="1:17" s="308" customFormat="1" ht="16.5" customHeight="1" x14ac:dyDescent="0.35">
      <c r="A58" s="371" t="s">
        <v>1920</v>
      </c>
      <c r="B58" s="372" t="s">
        <v>48</v>
      </c>
      <c r="C58" s="43">
        <v>9780008595104</v>
      </c>
      <c r="D58" s="623">
        <v>263</v>
      </c>
      <c r="E58" s="43"/>
      <c r="F58" s="52">
        <f t="shared" ref="F58" si="7">SUM(E58*D58)</f>
        <v>0</v>
      </c>
      <c r="G58" s="373"/>
      <c r="H58" s="618" t="s">
        <v>810</v>
      </c>
      <c r="I58" s="618" t="s">
        <v>810</v>
      </c>
      <c r="J58" s="613">
        <v>44595</v>
      </c>
      <c r="K58" s="653"/>
      <c r="L58" s="653"/>
      <c r="M58" s="653"/>
      <c r="N58" s="653"/>
      <c r="O58" s="653"/>
      <c r="P58" s="653"/>
      <c r="Q58" s="653"/>
    </row>
    <row r="59" spans="1:17" s="308" customFormat="1" ht="16.5" customHeight="1" x14ac:dyDescent="0.35">
      <c r="A59" s="371" t="s">
        <v>1921</v>
      </c>
      <c r="B59" s="372" t="s">
        <v>48</v>
      </c>
      <c r="C59" s="43">
        <v>9780008625542</v>
      </c>
      <c r="D59" s="369">
        <v>274</v>
      </c>
      <c r="E59" s="43"/>
      <c r="F59" s="52">
        <f t="shared" ref="F59:F60" si="8">SUM(E59*D59)</f>
        <v>0</v>
      </c>
      <c r="G59" s="373"/>
      <c r="H59" s="338" t="s">
        <v>810</v>
      </c>
      <c r="I59" s="338" t="s">
        <v>810</v>
      </c>
      <c r="J59" s="47">
        <v>44595</v>
      </c>
      <c r="K59" s="653"/>
      <c r="L59" s="653"/>
      <c r="M59" s="653"/>
      <c r="N59" s="653"/>
      <c r="O59" s="653"/>
      <c r="P59" s="653"/>
      <c r="Q59" s="653"/>
    </row>
    <row r="60" spans="1:17" s="618" customFormat="1" ht="16.5" customHeight="1" x14ac:dyDescent="0.35">
      <c r="A60" s="371" t="s">
        <v>1922</v>
      </c>
      <c r="B60" s="372" t="s">
        <v>48</v>
      </c>
      <c r="C60" s="43">
        <v>9780008595111</v>
      </c>
      <c r="D60" s="623">
        <v>257</v>
      </c>
      <c r="E60" s="43"/>
      <c r="F60" s="52">
        <f t="shared" si="8"/>
        <v>0</v>
      </c>
      <c r="G60" s="373"/>
      <c r="H60" s="618" t="s">
        <v>810</v>
      </c>
      <c r="I60" s="618">
        <v>0</v>
      </c>
      <c r="J60" s="613">
        <v>44595</v>
      </c>
      <c r="K60" s="653"/>
      <c r="L60" s="653"/>
      <c r="M60" s="653"/>
      <c r="N60" s="653"/>
      <c r="O60" s="653"/>
      <c r="P60" s="653"/>
      <c r="Q60" s="653"/>
    </row>
    <row r="61" spans="1:17" s="338" customFormat="1" ht="16.5" customHeight="1" x14ac:dyDescent="0.35">
      <c r="A61" s="371" t="s">
        <v>1923</v>
      </c>
      <c r="B61" s="372" t="s">
        <v>48</v>
      </c>
      <c r="C61" s="43">
        <v>9780008625559</v>
      </c>
      <c r="D61" s="369">
        <v>268</v>
      </c>
      <c r="E61" s="43"/>
      <c r="F61" s="52">
        <f t="shared" ref="F61" si="9">SUM(E61*D61)</f>
        <v>0</v>
      </c>
      <c r="G61" s="373"/>
      <c r="H61" s="338" t="s">
        <v>810</v>
      </c>
      <c r="I61" s="338">
        <v>0</v>
      </c>
      <c r="J61" s="47">
        <v>44595</v>
      </c>
      <c r="K61" s="653"/>
      <c r="L61" s="653"/>
      <c r="M61" s="653"/>
      <c r="N61" s="653"/>
      <c r="O61" s="653"/>
      <c r="P61" s="653"/>
      <c r="Q61" s="653"/>
    </row>
    <row r="62" spans="1:17" s="618" customFormat="1" ht="16.5" customHeight="1" x14ac:dyDescent="0.35">
      <c r="A62" s="371" t="s">
        <v>1924</v>
      </c>
      <c r="B62" s="372" t="s">
        <v>48</v>
      </c>
      <c r="C62" s="43">
        <v>9780008625566</v>
      </c>
      <c r="D62" s="623">
        <v>284</v>
      </c>
      <c r="E62" s="43"/>
      <c r="F62" s="52">
        <f>SUM(E62*D62)</f>
        <v>0</v>
      </c>
      <c r="G62" s="373"/>
      <c r="H62" s="618" t="s">
        <v>810</v>
      </c>
      <c r="I62" s="618">
        <v>0</v>
      </c>
      <c r="J62" s="613">
        <v>44816</v>
      </c>
      <c r="K62" s="653"/>
      <c r="L62" s="653"/>
      <c r="M62" s="653"/>
      <c r="N62" s="653"/>
      <c r="O62" s="653"/>
      <c r="P62" s="653"/>
      <c r="Q62" s="653"/>
    </row>
    <row r="63" spans="1:17" s="618" customFormat="1" ht="16.5" customHeight="1" x14ac:dyDescent="0.35">
      <c r="A63" s="371" t="s">
        <v>1925</v>
      </c>
      <c r="B63" s="372" t="s">
        <v>48</v>
      </c>
      <c r="C63" s="43">
        <v>9780008595135</v>
      </c>
      <c r="D63" s="623">
        <v>295</v>
      </c>
      <c r="E63" s="43"/>
      <c r="F63" s="52">
        <f>SUM(E63*D63)</f>
        <v>0</v>
      </c>
      <c r="G63" s="373"/>
      <c r="H63" s="618" t="s">
        <v>810</v>
      </c>
      <c r="I63" s="618">
        <v>0</v>
      </c>
      <c r="J63" s="613">
        <v>44816</v>
      </c>
      <c r="K63" s="653"/>
      <c r="L63" s="653"/>
      <c r="M63" s="653"/>
      <c r="N63" s="653"/>
      <c r="O63" s="653"/>
      <c r="P63" s="653"/>
      <c r="Q63" s="653"/>
    </row>
    <row r="64" spans="1:17" s="338" customFormat="1" ht="16.5" customHeight="1" x14ac:dyDescent="0.35">
      <c r="A64" s="371" t="s">
        <v>1926</v>
      </c>
      <c r="B64" s="372" t="s">
        <v>48</v>
      </c>
      <c r="C64" s="43">
        <v>9780008625573</v>
      </c>
      <c r="D64" s="369">
        <v>307</v>
      </c>
      <c r="E64" s="43"/>
      <c r="F64" s="52">
        <f>SUM(E64*D64)</f>
        <v>0</v>
      </c>
      <c r="G64" s="373"/>
      <c r="H64" s="338" t="s">
        <v>810</v>
      </c>
      <c r="I64" s="338">
        <v>0</v>
      </c>
      <c r="J64" s="613">
        <v>44816</v>
      </c>
      <c r="K64" s="653"/>
      <c r="L64" s="653"/>
      <c r="M64" s="653"/>
      <c r="N64" s="653"/>
      <c r="O64" s="653"/>
      <c r="P64" s="653"/>
      <c r="Q64" s="653"/>
    </row>
    <row r="65" spans="1:39" s="618" customFormat="1" ht="16.5" customHeight="1" x14ac:dyDescent="0.35">
      <c r="A65" s="371" t="s">
        <v>1928</v>
      </c>
      <c r="B65" s="372" t="s">
        <v>48</v>
      </c>
      <c r="C65" s="43">
        <v>9780008595142</v>
      </c>
      <c r="D65" s="623">
        <v>276</v>
      </c>
      <c r="E65" s="43"/>
      <c r="F65" s="52">
        <f t="shared" ref="F65" si="10">SUM(E65*D65)</f>
        <v>0</v>
      </c>
      <c r="G65" s="376"/>
      <c r="H65" s="377" t="s">
        <v>810</v>
      </c>
      <c r="I65" s="377">
        <v>0</v>
      </c>
      <c r="J65" s="613">
        <v>44816</v>
      </c>
      <c r="K65" s="653"/>
      <c r="L65" s="653"/>
      <c r="M65" s="653"/>
      <c r="N65" s="653"/>
      <c r="O65" s="653"/>
      <c r="P65" s="653"/>
      <c r="Q65" s="653"/>
    </row>
    <row r="66" spans="1:39" s="338" customFormat="1" ht="16.5" customHeight="1" x14ac:dyDescent="0.35">
      <c r="A66" s="371" t="s">
        <v>1927</v>
      </c>
      <c r="B66" s="372" t="s">
        <v>48</v>
      </c>
      <c r="C66" s="43">
        <v>9780008625580</v>
      </c>
      <c r="D66" s="369">
        <v>300</v>
      </c>
      <c r="E66" s="43"/>
      <c r="F66" s="52">
        <f t="shared" ref="F66:F67" si="11">SUM(E66*D66)</f>
        <v>0</v>
      </c>
      <c r="G66" s="376"/>
      <c r="H66" s="377" t="s">
        <v>810</v>
      </c>
      <c r="I66" s="377">
        <v>0</v>
      </c>
      <c r="J66" s="613">
        <v>44816</v>
      </c>
      <c r="K66" s="653"/>
      <c r="L66" s="653"/>
      <c r="M66" s="653"/>
      <c r="N66" s="653"/>
      <c r="O66" s="653"/>
      <c r="P66" s="653"/>
      <c r="Q66" s="653"/>
    </row>
    <row r="67" spans="1:39" s="618" customFormat="1" ht="16.5" customHeight="1" x14ac:dyDescent="0.35">
      <c r="A67" s="371" t="s">
        <v>1930</v>
      </c>
      <c r="B67" s="372" t="s">
        <v>48</v>
      </c>
      <c r="C67" s="43">
        <v>9780008595159</v>
      </c>
      <c r="D67" s="623">
        <v>282</v>
      </c>
      <c r="E67" s="43"/>
      <c r="F67" s="52">
        <f t="shared" si="11"/>
        <v>0</v>
      </c>
      <c r="G67" s="376"/>
      <c r="H67" s="377" t="s">
        <v>810</v>
      </c>
      <c r="I67" s="377">
        <v>0</v>
      </c>
      <c r="J67" s="613">
        <v>44816</v>
      </c>
      <c r="K67" s="653"/>
      <c r="L67" s="653"/>
      <c r="M67" s="653"/>
      <c r="N67" s="653"/>
      <c r="O67" s="653"/>
      <c r="P67" s="653"/>
      <c r="Q67" s="653"/>
    </row>
    <row r="68" spans="1:39" s="338" customFormat="1" ht="16.5" customHeight="1" x14ac:dyDescent="0.35">
      <c r="A68" s="371" t="s">
        <v>1929</v>
      </c>
      <c r="B68" s="372" t="s">
        <v>48</v>
      </c>
      <c r="C68" s="43">
        <v>9780008625597</v>
      </c>
      <c r="D68" s="369">
        <v>306</v>
      </c>
      <c r="E68" s="43"/>
      <c r="F68" s="52">
        <f t="shared" ref="F68:F70" si="12">SUM(E68*D68)</f>
        <v>0</v>
      </c>
      <c r="G68" s="376"/>
      <c r="H68" s="377" t="s">
        <v>810</v>
      </c>
      <c r="I68" s="377">
        <v>0</v>
      </c>
      <c r="J68" s="47">
        <v>44816</v>
      </c>
      <c r="K68" s="653"/>
      <c r="L68" s="653"/>
      <c r="M68" s="653"/>
      <c r="N68" s="653"/>
      <c r="O68" s="653"/>
      <c r="P68" s="653"/>
      <c r="Q68" s="653"/>
    </row>
    <row r="69" spans="1:39" s="338" customFormat="1" ht="16.5" customHeight="1" x14ac:dyDescent="0.35">
      <c r="A69" s="371" t="s">
        <v>1582</v>
      </c>
      <c r="B69" s="371" t="s">
        <v>48</v>
      </c>
      <c r="C69" s="589">
        <v>9780008603557</v>
      </c>
      <c r="D69" s="369">
        <v>285</v>
      </c>
      <c r="E69" s="73"/>
      <c r="F69" s="378">
        <f t="shared" si="12"/>
        <v>0</v>
      </c>
      <c r="G69" s="373"/>
      <c r="H69" s="308" t="s">
        <v>810</v>
      </c>
      <c r="I69" s="308">
        <v>0</v>
      </c>
      <c r="J69" s="68">
        <v>44602</v>
      </c>
      <c r="K69" s="653"/>
      <c r="L69" s="653"/>
      <c r="M69" s="653"/>
      <c r="N69" s="653"/>
      <c r="O69" s="653"/>
      <c r="P69" s="653"/>
      <c r="Q69" s="653"/>
    </row>
    <row r="70" spans="1:39" s="338" customFormat="1" ht="16.5" customHeight="1" x14ac:dyDescent="0.35">
      <c r="A70" s="372" t="s">
        <v>1412</v>
      </c>
      <c r="B70" s="372" t="s">
        <v>48</v>
      </c>
      <c r="C70" s="51">
        <v>9780007988471</v>
      </c>
      <c r="D70" s="369">
        <v>254</v>
      </c>
      <c r="E70" s="134"/>
      <c r="F70" s="52">
        <f t="shared" si="12"/>
        <v>0</v>
      </c>
      <c r="G70" s="380"/>
      <c r="H70" s="338" t="s">
        <v>810</v>
      </c>
      <c r="I70" s="338">
        <v>0</v>
      </c>
      <c r="J70" s="47">
        <v>44441</v>
      </c>
      <c r="K70" s="653"/>
      <c r="L70" s="653"/>
      <c r="M70" s="653"/>
      <c r="N70" s="653"/>
      <c r="O70" s="653"/>
      <c r="P70" s="653"/>
      <c r="Q70" s="653"/>
    </row>
    <row r="71" spans="1:39" s="338" customFormat="1" ht="16.5" customHeight="1" x14ac:dyDescent="0.35">
      <c r="A71" s="379" t="s">
        <v>1893</v>
      </c>
      <c r="B71" s="372" t="s">
        <v>48</v>
      </c>
      <c r="C71" s="43">
        <v>9780008615260</v>
      </c>
      <c r="D71" s="609">
        <v>365</v>
      </c>
      <c r="E71" s="73"/>
      <c r="F71" s="52">
        <f t="shared" si="2"/>
        <v>0</v>
      </c>
      <c r="G71" s="373"/>
      <c r="H71" s="338" t="s">
        <v>810</v>
      </c>
      <c r="I71" s="338">
        <v>0</v>
      </c>
      <c r="J71" s="49">
        <v>43965</v>
      </c>
      <c r="K71" s="653"/>
      <c r="L71" s="653"/>
      <c r="M71" s="653"/>
      <c r="N71" s="653"/>
      <c r="O71" s="653"/>
      <c r="P71" s="653"/>
      <c r="Q71" s="653"/>
    </row>
    <row r="72" spans="1:39" s="338" customFormat="1" ht="16.5" customHeight="1" x14ac:dyDescent="0.35">
      <c r="A72" s="371" t="s">
        <v>1174</v>
      </c>
      <c r="B72" s="372" t="s">
        <v>48</v>
      </c>
      <c r="C72" s="51">
        <v>9780007938032</v>
      </c>
      <c r="D72" s="609">
        <v>284</v>
      </c>
      <c r="E72" s="73"/>
      <c r="F72" s="52">
        <f t="shared" si="2"/>
        <v>0</v>
      </c>
      <c r="G72" s="373"/>
      <c r="H72" s="338" t="s">
        <v>810</v>
      </c>
      <c r="I72" s="338">
        <v>0</v>
      </c>
      <c r="J72" s="47">
        <v>41533</v>
      </c>
      <c r="K72" s="653"/>
      <c r="L72" s="653"/>
      <c r="M72" s="653"/>
      <c r="N72" s="653"/>
      <c r="O72" s="653"/>
      <c r="P72" s="653"/>
      <c r="Q72" s="653"/>
    </row>
    <row r="73" spans="1:39" s="338" customFormat="1" ht="16.5" customHeight="1" x14ac:dyDescent="0.35">
      <c r="A73" s="372" t="s">
        <v>1305</v>
      </c>
      <c r="B73" s="372" t="s">
        <v>48</v>
      </c>
      <c r="C73" s="43">
        <v>9780007987368</v>
      </c>
      <c r="D73" s="609">
        <v>90</v>
      </c>
      <c r="E73" s="134"/>
      <c r="F73" s="52">
        <f>SUM(E73*D73)</f>
        <v>0</v>
      </c>
      <c r="G73" s="380"/>
      <c r="H73" s="338" t="s">
        <v>810</v>
      </c>
      <c r="I73" s="338">
        <v>0</v>
      </c>
      <c r="J73" s="47">
        <v>44280</v>
      </c>
      <c r="K73" s="653"/>
      <c r="L73" s="653"/>
      <c r="M73" s="653"/>
      <c r="N73" s="653"/>
      <c r="O73" s="653"/>
      <c r="P73" s="653"/>
      <c r="Q73" s="653"/>
    </row>
    <row r="74" spans="1:39" s="591" customFormat="1" ht="16.5" customHeight="1" x14ac:dyDescent="0.35">
      <c r="A74" s="372" t="s">
        <v>1203</v>
      </c>
      <c r="B74" s="372" t="s">
        <v>48</v>
      </c>
      <c r="C74" s="43">
        <v>9780008489076</v>
      </c>
      <c r="D74" s="369">
        <v>143</v>
      </c>
      <c r="E74" s="134"/>
      <c r="F74" s="52">
        <f>SUM(E74*D74)</f>
        <v>0</v>
      </c>
      <c r="G74" s="380"/>
      <c r="H74" s="338" t="s">
        <v>810</v>
      </c>
      <c r="I74" s="338">
        <v>0</v>
      </c>
      <c r="J74" s="47">
        <v>44322</v>
      </c>
      <c r="K74" s="653"/>
      <c r="L74" s="653"/>
      <c r="M74" s="653"/>
      <c r="N74" s="653"/>
      <c r="O74" s="653"/>
      <c r="P74" s="653"/>
      <c r="Q74" s="653"/>
      <c r="R74" s="338"/>
      <c r="S74" s="338"/>
      <c r="T74" s="338"/>
      <c r="U74" s="338"/>
      <c r="V74" s="338"/>
      <c r="W74" s="338"/>
      <c r="X74" s="338"/>
      <c r="Y74" s="338"/>
      <c r="Z74" s="338"/>
      <c r="AA74" s="338"/>
      <c r="AB74" s="338"/>
      <c r="AC74" s="338"/>
      <c r="AD74" s="338"/>
      <c r="AE74" s="338"/>
      <c r="AF74" s="338"/>
      <c r="AG74" s="338"/>
      <c r="AH74" s="338"/>
      <c r="AI74" s="338"/>
      <c r="AJ74" s="338"/>
      <c r="AK74" s="338"/>
      <c r="AL74" s="338"/>
      <c r="AM74" s="590"/>
    </row>
    <row r="75" spans="1:39" s="591" customFormat="1" ht="16.5" customHeight="1" x14ac:dyDescent="0.35">
      <c r="A75" s="354" t="s">
        <v>1348</v>
      </c>
      <c r="B75" s="368"/>
      <c r="C75" s="42"/>
      <c r="D75" s="369"/>
      <c r="E75" s="73"/>
      <c r="F75" s="126"/>
      <c r="G75" s="370"/>
      <c r="H75" s="338"/>
      <c r="I75" s="44"/>
      <c r="J75" s="45"/>
      <c r="K75" s="653"/>
      <c r="L75" s="653"/>
      <c r="M75" s="653"/>
      <c r="N75" s="653"/>
      <c r="O75" s="653"/>
      <c r="P75" s="653"/>
      <c r="Q75" s="653"/>
      <c r="R75" s="338"/>
      <c r="S75" s="338"/>
      <c r="T75" s="338"/>
      <c r="U75" s="338"/>
      <c r="V75" s="338"/>
      <c r="W75" s="338"/>
      <c r="X75" s="338"/>
      <c r="Y75" s="338"/>
      <c r="Z75" s="338"/>
      <c r="AA75" s="338"/>
      <c r="AB75" s="338"/>
      <c r="AC75" s="338"/>
      <c r="AD75" s="338"/>
      <c r="AE75" s="338"/>
      <c r="AF75" s="338"/>
      <c r="AG75" s="338"/>
      <c r="AH75" s="338"/>
      <c r="AI75" s="338"/>
      <c r="AJ75" s="338"/>
      <c r="AK75" s="338"/>
      <c r="AL75" s="338"/>
      <c r="AM75" s="590"/>
    </row>
    <row r="76" spans="1:39" s="591" customFormat="1" ht="16.5" customHeight="1" x14ac:dyDescent="0.35">
      <c r="A76" s="372" t="s">
        <v>1413</v>
      </c>
      <c r="B76" s="372" t="s">
        <v>48</v>
      </c>
      <c r="C76" s="43">
        <v>9780007988310</v>
      </c>
      <c r="D76" s="610">
        <v>494</v>
      </c>
      <c r="E76" s="134"/>
      <c r="F76" s="52">
        <f>SUM(E76*D76)</f>
        <v>0</v>
      </c>
      <c r="G76" s="380"/>
      <c r="H76" s="338" t="s">
        <v>810</v>
      </c>
      <c r="I76" s="338">
        <v>0</v>
      </c>
      <c r="J76" s="47">
        <v>44441</v>
      </c>
      <c r="K76" s="653"/>
      <c r="L76" s="653"/>
      <c r="M76" s="653"/>
      <c r="N76" s="653"/>
      <c r="O76" s="653"/>
      <c r="P76" s="653"/>
      <c r="Q76" s="653"/>
      <c r="R76" s="338"/>
      <c r="S76" s="338"/>
      <c r="T76" s="338"/>
      <c r="U76" s="338"/>
      <c r="V76" s="338"/>
      <c r="W76" s="338"/>
      <c r="X76" s="338"/>
      <c r="Y76" s="338"/>
      <c r="Z76" s="338"/>
      <c r="AA76" s="338"/>
      <c r="AB76" s="338"/>
      <c r="AC76" s="338"/>
      <c r="AD76" s="338"/>
      <c r="AE76" s="338"/>
      <c r="AF76" s="338"/>
      <c r="AG76" s="338"/>
      <c r="AH76" s="338"/>
      <c r="AI76" s="338"/>
      <c r="AJ76" s="338"/>
      <c r="AK76" s="338"/>
      <c r="AL76" s="338"/>
      <c r="AM76" s="590"/>
    </row>
    <row r="77" spans="1:39" s="591" customFormat="1" ht="14.5" x14ac:dyDescent="0.35">
      <c r="A77" s="470" t="s">
        <v>1366</v>
      </c>
      <c r="B77" s="470" t="s">
        <v>48</v>
      </c>
      <c r="C77" s="43">
        <v>9780008567910</v>
      </c>
      <c r="D77" s="610">
        <v>350</v>
      </c>
      <c r="E77" s="134"/>
      <c r="F77" s="366">
        <f t="shared" ref="F77:F83" si="13">SUM(E77*D77)</f>
        <v>0</v>
      </c>
      <c r="G77" s="380"/>
      <c r="H77" s="338" t="s">
        <v>810</v>
      </c>
      <c r="I77" s="338">
        <v>0</v>
      </c>
      <c r="J77" s="167">
        <v>44833</v>
      </c>
      <c r="K77" s="653"/>
      <c r="L77" s="653"/>
      <c r="M77" s="653"/>
      <c r="N77" s="653"/>
      <c r="O77" s="653"/>
      <c r="P77" s="653"/>
      <c r="Q77" s="653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8"/>
      <c r="AE77" s="338"/>
      <c r="AF77" s="338"/>
      <c r="AG77" s="338"/>
      <c r="AH77" s="338"/>
      <c r="AI77" s="338"/>
      <c r="AJ77" s="338"/>
      <c r="AK77" s="338"/>
      <c r="AL77" s="338"/>
      <c r="AM77" s="590"/>
    </row>
    <row r="78" spans="1:39" s="338" customFormat="1" ht="14.5" x14ac:dyDescent="0.35">
      <c r="A78" s="470" t="s">
        <v>1349</v>
      </c>
      <c r="B78" s="470" t="s">
        <v>48</v>
      </c>
      <c r="C78" s="43">
        <v>9780008567927</v>
      </c>
      <c r="D78" s="610">
        <v>242</v>
      </c>
      <c r="E78" s="134"/>
      <c r="F78" s="366">
        <f t="shared" si="13"/>
        <v>0</v>
      </c>
      <c r="G78" s="380"/>
      <c r="H78" s="338" t="s">
        <v>810</v>
      </c>
      <c r="I78" s="338">
        <v>0</v>
      </c>
      <c r="J78" s="167">
        <v>44833</v>
      </c>
      <c r="K78" s="653"/>
      <c r="L78" s="653"/>
      <c r="M78" s="653"/>
      <c r="N78" s="653"/>
      <c r="O78" s="653"/>
      <c r="P78" s="653"/>
      <c r="Q78" s="653"/>
    </row>
    <row r="79" spans="1:39" s="338" customFormat="1" ht="14.5" x14ac:dyDescent="0.35">
      <c r="A79" s="470" t="s">
        <v>1388</v>
      </c>
      <c r="B79" s="470" t="s">
        <v>48</v>
      </c>
      <c r="C79" s="43">
        <v>9780008581268</v>
      </c>
      <c r="D79" s="610">
        <v>36</v>
      </c>
      <c r="E79" s="134"/>
      <c r="F79" s="366">
        <f t="shared" si="13"/>
        <v>0</v>
      </c>
      <c r="G79" s="380"/>
      <c r="H79" s="338" t="s">
        <v>810</v>
      </c>
      <c r="I79" s="338">
        <v>0</v>
      </c>
      <c r="J79" s="167">
        <v>44833</v>
      </c>
      <c r="K79" s="653"/>
      <c r="L79" s="653"/>
      <c r="M79" s="653"/>
      <c r="N79" s="653"/>
      <c r="O79" s="653"/>
      <c r="P79" s="653"/>
      <c r="Q79" s="653"/>
    </row>
    <row r="80" spans="1:39" s="338" customFormat="1" ht="14.5" x14ac:dyDescent="0.35">
      <c r="A80" s="470" t="s">
        <v>1350</v>
      </c>
      <c r="B80" s="470" t="s">
        <v>48</v>
      </c>
      <c r="C80" s="43">
        <v>9780008567934</v>
      </c>
      <c r="D80" s="610">
        <v>182</v>
      </c>
      <c r="E80" s="134"/>
      <c r="F80" s="366">
        <f t="shared" si="13"/>
        <v>0</v>
      </c>
      <c r="G80" s="380"/>
      <c r="H80" s="338" t="s">
        <v>810</v>
      </c>
      <c r="I80" s="338">
        <v>0</v>
      </c>
      <c r="J80" s="167">
        <v>44833</v>
      </c>
      <c r="K80" s="653"/>
      <c r="L80" s="653"/>
      <c r="M80" s="653"/>
      <c r="N80" s="653"/>
      <c r="O80" s="653"/>
      <c r="P80" s="653"/>
      <c r="Q80" s="653"/>
    </row>
    <row r="81" spans="1:17" s="338" customFormat="1" ht="14.5" x14ac:dyDescent="0.35">
      <c r="A81" s="470" t="s">
        <v>1351</v>
      </c>
      <c r="B81" s="470" t="s">
        <v>48</v>
      </c>
      <c r="C81" s="43">
        <v>9780008567941</v>
      </c>
      <c r="D81" s="610">
        <v>121</v>
      </c>
      <c r="E81" s="134"/>
      <c r="F81" s="366">
        <f t="shared" si="13"/>
        <v>0</v>
      </c>
      <c r="G81" s="380"/>
      <c r="H81" s="338" t="s">
        <v>810</v>
      </c>
      <c r="I81" s="338">
        <v>0</v>
      </c>
      <c r="J81" s="167">
        <v>44833</v>
      </c>
      <c r="K81" s="653"/>
      <c r="L81" s="653"/>
      <c r="M81" s="653"/>
      <c r="N81" s="653"/>
      <c r="O81" s="653"/>
      <c r="P81" s="653"/>
      <c r="Q81" s="653"/>
    </row>
    <row r="82" spans="1:17" s="338" customFormat="1" ht="14.5" x14ac:dyDescent="0.35">
      <c r="A82" s="470" t="s">
        <v>1352</v>
      </c>
      <c r="B82" s="470" t="s">
        <v>48</v>
      </c>
      <c r="C82" s="43">
        <v>9780008567958</v>
      </c>
      <c r="D82" s="610">
        <v>201</v>
      </c>
      <c r="E82" s="134"/>
      <c r="F82" s="366">
        <f t="shared" si="13"/>
        <v>0</v>
      </c>
      <c r="G82" s="380"/>
      <c r="H82" s="338" t="s">
        <v>810</v>
      </c>
      <c r="I82" s="338">
        <v>0</v>
      </c>
      <c r="J82" s="167">
        <v>44833</v>
      </c>
      <c r="K82" s="653"/>
      <c r="L82" s="653"/>
      <c r="M82" s="653"/>
      <c r="N82" s="653"/>
      <c r="O82" s="653"/>
      <c r="P82" s="653"/>
      <c r="Q82" s="653"/>
    </row>
    <row r="83" spans="1:17" s="338" customFormat="1" ht="14.5" x14ac:dyDescent="0.35">
      <c r="A83" s="470" t="s">
        <v>1353</v>
      </c>
      <c r="B83" s="470" t="s">
        <v>48</v>
      </c>
      <c r="C83" s="43">
        <v>9780008567965</v>
      </c>
      <c r="D83" s="610">
        <v>303</v>
      </c>
      <c r="E83" s="134"/>
      <c r="F83" s="366">
        <f t="shared" si="13"/>
        <v>0</v>
      </c>
      <c r="G83" s="380"/>
      <c r="H83" s="338" t="s">
        <v>810</v>
      </c>
      <c r="I83" s="338">
        <v>0</v>
      </c>
      <c r="J83" s="167">
        <v>44833</v>
      </c>
      <c r="K83" s="653"/>
      <c r="L83" s="653"/>
      <c r="M83" s="653"/>
      <c r="N83" s="653"/>
      <c r="O83" s="653"/>
      <c r="P83" s="653"/>
      <c r="Q83" s="653"/>
    </row>
    <row r="84" spans="1:17" s="338" customFormat="1" ht="16.5" customHeight="1" x14ac:dyDescent="0.35">
      <c r="A84" s="354" t="s">
        <v>1347</v>
      </c>
      <c r="B84" s="368"/>
      <c r="C84" s="42"/>
      <c r="D84" s="369"/>
      <c r="E84" s="73"/>
      <c r="F84" s="126"/>
      <c r="G84" s="370"/>
      <c r="I84" s="44"/>
      <c r="J84" s="45"/>
      <c r="K84" s="653"/>
      <c r="L84" s="653"/>
      <c r="M84" s="653"/>
      <c r="N84" s="653"/>
      <c r="O84" s="653"/>
      <c r="P84" s="653"/>
      <c r="Q84" s="653"/>
    </row>
    <row r="85" spans="1:17" s="338" customFormat="1" ht="16.5" customHeight="1" x14ac:dyDescent="0.35">
      <c r="A85" s="372" t="s">
        <v>1317</v>
      </c>
      <c r="B85" s="372" t="s">
        <v>48</v>
      </c>
      <c r="C85" s="43">
        <v>9780007987818</v>
      </c>
      <c r="D85" s="369">
        <v>43</v>
      </c>
      <c r="E85" s="73"/>
      <c r="F85" s="52">
        <f t="shared" ref="F85" si="14">SUM(E85*D85)</f>
        <v>0</v>
      </c>
      <c r="G85" s="532"/>
      <c r="H85" s="338" t="s">
        <v>810</v>
      </c>
      <c r="I85" s="338">
        <v>0</v>
      </c>
      <c r="J85" s="47">
        <v>44348</v>
      </c>
      <c r="K85" s="653"/>
      <c r="L85" s="653"/>
      <c r="M85" s="653"/>
      <c r="N85" s="653"/>
      <c r="O85" s="653"/>
      <c r="P85" s="653"/>
      <c r="Q85" s="653"/>
    </row>
    <row r="86" spans="1:17" s="338" customFormat="1" ht="16.5" customHeight="1" x14ac:dyDescent="0.35">
      <c r="A86" s="372" t="s">
        <v>1557</v>
      </c>
      <c r="B86" s="372" t="s">
        <v>48</v>
      </c>
      <c r="C86" s="43">
        <v>9780007988860</v>
      </c>
      <c r="D86" s="623">
        <v>144</v>
      </c>
      <c r="E86" s="73"/>
      <c r="F86" s="52">
        <f>SUM(E86*D86)</f>
        <v>0</v>
      </c>
      <c r="G86" s="532"/>
      <c r="H86" s="338" t="s">
        <v>810</v>
      </c>
      <c r="I86" s="338">
        <v>0</v>
      </c>
      <c r="J86" s="47">
        <v>44441</v>
      </c>
      <c r="K86" s="653"/>
      <c r="L86" s="653"/>
      <c r="M86" s="653"/>
      <c r="N86" s="653"/>
      <c r="O86" s="653"/>
      <c r="P86" s="653"/>
      <c r="Q86" s="653"/>
    </row>
    <row r="87" spans="1:17" s="338" customFormat="1" ht="16.5" customHeight="1" x14ac:dyDescent="0.35">
      <c r="A87" s="372" t="s">
        <v>1558</v>
      </c>
      <c r="B87" s="372" t="s">
        <v>48</v>
      </c>
      <c r="C87" s="43">
        <v>9780007988877</v>
      </c>
      <c r="D87" s="623">
        <v>144</v>
      </c>
      <c r="E87" s="73"/>
      <c r="F87" s="52">
        <f>SUM(E87*D87)</f>
        <v>0</v>
      </c>
      <c r="G87" s="532"/>
      <c r="H87" s="338" t="s">
        <v>810</v>
      </c>
      <c r="I87" s="338">
        <v>0</v>
      </c>
      <c r="J87" s="47">
        <v>44441</v>
      </c>
      <c r="K87" s="653"/>
      <c r="L87" s="653"/>
      <c r="M87" s="653"/>
      <c r="N87" s="653"/>
      <c r="O87" s="653"/>
      <c r="P87" s="653"/>
      <c r="Q87" s="653"/>
    </row>
    <row r="88" spans="1:17" s="338" customFormat="1" ht="16.5" customHeight="1" x14ac:dyDescent="0.35">
      <c r="A88" s="372" t="s">
        <v>1559</v>
      </c>
      <c r="B88" s="372" t="s">
        <v>48</v>
      </c>
      <c r="C88" s="43">
        <v>9780007988884</v>
      </c>
      <c r="D88" s="623">
        <v>144</v>
      </c>
      <c r="E88" s="73"/>
      <c r="F88" s="52">
        <f>SUM(E88*D88)</f>
        <v>0</v>
      </c>
      <c r="G88" s="532"/>
      <c r="H88" s="338" t="s">
        <v>810</v>
      </c>
      <c r="I88" s="338">
        <v>0</v>
      </c>
      <c r="J88" s="47">
        <v>44441</v>
      </c>
      <c r="K88" s="653"/>
      <c r="L88" s="653"/>
      <c r="M88" s="653"/>
      <c r="N88" s="653"/>
      <c r="O88" s="653"/>
      <c r="P88" s="653"/>
      <c r="Q88" s="653"/>
    </row>
    <row r="89" spans="1:17" s="338" customFormat="1" ht="16.5" customHeight="1" x14ac:dyDescent="0.35">
      <c r="A89" s="372" t="s">
        <v>1560</v>
      </c>
      <c r="B89" s="372" t="s">
        <v>48</v>
      </c>
      <c r="C89" s="43">
        <v>9780007988891</v>
      </c>
      <c r="D89" s="623">
        <v>144</v>
      </c>
      <c r="E89" s="73"/>
      <c r="F89" s="52">
        <f>SUM(E89*D89)</f>
        <v>0</v>
      </c>
      <c r="G89" s="532"/>
      <c r="H89" s="338" t="s">
        <v>810</v>
      </c>
      <c r="I89" s="338">
        <v>0</v>
      </c>
      <c r="J89" s="47">
        <v>44441</v>
      </c>
      <c r="K89" s="653"/>
      <c r="L89" s="653"/>
      <c r="M89" s="653"/>
      <c r="N89" s="653"/>
      <c r="O89" s="653"/>
      <c r="P89" s="653"/>
      <c r="Q89" s="653"/>
    </row>
    <row r="90" spans="1:17" s="338" customFormat="1" ht="16.5" customHeight="1" x14ac:dyDescent="0.35">
      <c r="A90" s="372" t="s">
        <v>1561</v>
      </c>
      <c r="B90" s="372" t="s">
        <v>48</v>
      </c>
      <c r="C90" s="43">
        <v>9780007988907</v>
      </c>
      <c r="D90" s="623">
        <v>109</v>
      </c>
      <c r="E90" s="73"/>
      <c r="F90" s="52">
        <f>SUM(E90*D90)</f>
        <v>0</v>
      </c>
      <c r="G90" s="532"/>
      <c r="H90" s="338" t="s">
        <v>810</v>
      </c>
      <c r="I90" s="338">
        <v>0</v>
      </c>
      <c r="J90" s="47">
        <v>44441</v>
      </c>
      <c r="K90" s="653"/>
      <c r="L90" s="653"/>
      <c r="M90" s="653"/>
      <c r="N90" s="653"/>
      <c r="O90" s="653"/>
      <c r="P90" s="653"/>
      <c r="Q90" s="653"/>
    </row>
    <row r="91" spans="1:17" s="338" customFormat="1" ht="16.5" customHeight="1" x14ac:dyDescent="0.35">
      <c r="A91" s="372" t="s">
        <v>1562</v>
      </c>
      <c r="B91" s="372" t="s">
        <v>48</v>
      </c>
      <c r="C91" s="43">
        <v>9780007988914</v>
      </c>
      <c r="D91" s="623">
        <v>109</v>
      </c>
      <c r="E91" s="73"/>
      <c r="F91" s="52">
        <f t="shared" ref="F91" si="15">SUM(E91*D91)</f>
        <v>0</v>
      </c>
      <c r="G91" s="532"/>
      <c r="H91" s="338" t="s">
        <v>810</v>
      </c>
      <c r="I91" s="338">
        <v>0</v>
      </c>
      <c r="J91" s="47">
        <v>44441</v>
      </c>
      <c r="K91" s="653"/>
      <c r="L91" s="653"/>
      <c r="M91" s="653"/>
      <c r="N91" s="653"/>
      <c r="O91" s="653"/>
      <c r="P91" s="653"/>
      <c r="Q91" s="653"/>
    </row>
    <row r="92" spans="1:17" s="338" customFormat="1" ht="16.5" customHeight="1" x14ac:dyDescent="0.35">
      <c r="A92" s="372" t="s">
        <v>1563</v>
      </c>
      <c r="B92" s="372" t="s">
        <v>48</v>
      </c>
      <c r="C92" s="43">
        <v>9780007988921</v>
      </c>
      <c r="D92" s="623">
        <v>128</v>
      </c>
      <c r="E92" s="73"/>
      <c r="F92" s="52">
        <f>SUM(E92*D92)</f>
        <v>0</v>
      </c>
      <c r="G92" s="532"/>
      <c r="H92" s="338" t="s">
        <v>810</v>
      </c>
      <c r="I92" s="338">
        <v>0</v>
      </c>
      <c r="J92" s="47">
        <v>44441</v>
      </c>
      <c r="K92" s="653"/>
      <c r="L92" s="653"/>
      <c r="M92" s="653"/>
      <c r="N92" s="653"/>
      <c r="O92" s="653"/>
      <c r="P92" s="653"/>
      <c r="Q92" s="653"/>
    </row>
    <row r="93" spans="1:17" s="338" customFormat="1" ht="16.5" customHeight="1" x14ac:dyDescent="0.35">
      <c r="A93" s="372" t="s">
        <v>1564</v>
      </c>
      <c r="B93" s="372" t="s">
        <v>48</v>
      </c>
      <c r="C93" s="43">
        <v>9780007988846</v>
      </c>
      <c r="D93" s="623">
        <v>128</v>
      </c>
      <c r="E93" s="73"/>
      <c r="F93" s="52">
        <f>SUM(E93*D93)</f>
        <v>0</v>
      </c>
      <c r="G93" s="532"/>
      <c r="H93" s="338" t="s">
        <v>810</v>
      </c>
      <c r="I93" s="338">
        <v>0</v>
      </c>
      <c r="J93" s="47">
        <v>44441</v>
      </c>
      <c r="K93" s="653"/>
      <c r="L93" s="653"/>
      <c r="M93" s="653"/>
      <c r="N93" s="653"/>
      <c r="O93" s="653"/>
      <c r="P93" s="653"/>
      <c r="Q93" s="653"/>
    </row>
    <row r="94" spans="1:17" s="338" customFormat="1" ht="16.5" customHeight="1" x14ac:dyDescent="0.35">
      <c r="A94" s="372" t="s">
        <v>1565</v>
      </c>
      <c r="B94" s="372" t="s">
        <v>48</v>
      </c>
      <c r="C94" s="43">
        <v>9780007988853</v>
      </c>
      <c r="D94" s="623">
        <v>128</v>
      </c>
      <c r="E94" s="73"/>
      <c r="F94" s="52">
        <f>SUM(E94*D94)</f>
        <v>0</v>
      </c>
      <c r="G94" s="532"/>
      <c r="H94" s="338" t="s">
        <v>810</v>
      </c>
      <c r="I94" s="338">
        <v>0</v>
      </c>
      <c r="J94" s="47">
        <v>44441</v>
      </c>
      <c r="K94" s="653"/>
      <c r="L94" s="653"/>
      <c r="M94" s="653"/>
      <c r="N94" s="653"/>
      <c r="O94" s="653"/>
      <c r="P94" s="653"/>
      <c r="Q94" s="653"/>
    </row>
    <row r="95" spans="1:17" s="338" customFormat="1" ht="16.5" customHeight="1" x14ac:dyDescent="0.35">
      <c r="A95" s="354" t="s">
        <v>668</v>
      </c>
      <c r="B95" s="365"/>
      <c r="C95" s="51"/>
      <c r="D95" s="369"/>
      <c r="E95" s="73"/>
      <c r="F95" s="126"/>
      <c r="G95" s="385"/>
      <c r="I95" s="46"/>
      <c r="J95" s="47"/>
      <c r="K95" s="653"/>
      <c r="L95" s="653"/>
      <c r="M95" s="653"/>
      <c r="N95" s="653"/>
      <c r="O95" s="653"/>
      <c r="P95" s="653"/>
      <c r="Q95" s="653"/>
    </row>
    <row r="96" spans="1:17" s="338" customFormat="1" ht="16.5" customHeight="1" x14ac:dyDescent="0.35">
      <c r="A96" s="371" t="s">
        <v>675</v>
      </c>
      <c r="B96" s="365" t="s">
        <v>48</v>
      </c>
      <c r="C96" s="43">
        <v>9780008251840</v>
      </c>
      <c r="D96" s="375">
        <v>170</v>
      </c>
      <c r="E96" s="73"/>
      <c r="F96" s="126">
        <f t="shared" ref="F96:F101" si="16">SUM(E96*D96)</f>
        <v>0</v>
      </c>
      <c r="G96" s="385">
        <f t="shared" ref="G96:G101" si="17">IF($F$17="Y",$F$19,0)</f>
        <v>0</v>
      </c>
      <c r="H96" s="338" t="s">
        <v>810</v>
      </c>
      <c r="I96" s="338">
        <v>0</v>
      </c>
      <c r="J96" s="47">
        <v>42993</v>
      </c>
      <c r="K96" s="653"/>
      <c r="L96" s="653"/>
      <c r="M96" s="653"/>
      <c r="N96" s="653"/>
      <c r="O96" s="653"/>
      <c r="P96" s="653"/>
      <c r="Q96" s="653"/>
    </row>
    <row r="97" spans="1:38" s="338" customFormat="1" ht="16.5" customHeight="1" x14ac:dyDescent="0.35">
      <c r="A97" s="371" t="s">
        <v>841</v>
      </c>
      <c r="B97" s="365" t="s">
        <v>48</v>
      </c>
      <c r="C97" s="43">
        <v>9780008251857</v>
      </c>
      <c r="D97" s="375">
        <v>170</v>
      </c>
      <c r="E97" s="73"/>
      <c r="F97" s="126">
        <f t="shared" si="16"/>
        <v>0</v>
      </c>
      <c r="G97" s="385">
        <f t="shared" si="17"/>
        <v>0</v>
      </c>
      <c r="H97" s="338" t="s">
        <v>810</v>
      </c>
      <c r="I97" s="338">
        <v>0</v>
      </c>
      <c r="J97" s="47">
        <v>43069</v>
      </c>
      <c r="K97" s="653"/>
      <c r="L97" s="653"/>
      <c r="M97" s="653"/>
      <c r="N97" s="653"/>
      <c r="O97" s="653"/>
      <c r="P97" s="653"/>
      <c r="Q97" s="653"/>
    </row>
    <row r="98" spans="1:38" s="338" customFormat="1" ht="16.5" customHeight="1" x14ac:dyDescent="0.35">
      <c r="A98" s="371" t="s">
        <v>842</v>
      </c>
      <c r="B98" s="365" t="s">
        <v>48</v>
      </c>
      <c r="C98" s="43">
        <v>9780008251871</v>
      </c>
      <c r="D98" s="375">
        <v>170</v>
      </c>
      <c r="E98" s="73"/>
      <c r="F98" s="126">
        <f t="shared" si="16"/>
        <v>0</v>
      </c>
      <c r="G98" s="385">
        <f t="shared" si="17"/>
        <v>0</v>
      </c>
      <c r="H98" s="338" t="s">
        <v>810</v>
      </c>
      <c r="I98" s="338">
        <v>0</v>
      </c>
      <c r="J98" s="47">
        <v>43069</v>
      </c>
      <c r="K98" s="653"/>
      <c r="L98" s="653"/>
      <c r="M98" s="653"/>
      <c r="N98" s="653"/>
      <c r="O98" s="653"/>
      <c r="P98" s="653"/>
      <c r="Q98" s="653"/>
    </row>
    <row r="99" spans="1:38" s="338" customFormat="1" ht="16.5" customHeight="1" x14ac:dyDescent="0.35">
      <c r="A99" s="371" t="s">
        <v>676</v>
      </c>
      <c r="B99" s="365" t="s">
        <v>48</v>
      </c>
      <c r="C99" s="43">
        <v>9780008251833</v>
      </c>
      <c r="D99" s="375">
        <v>170</v>
      </c>
      <c r="E99" s="73"/>
      <c r="F99" s="126">
        <f t="shared" si="16"/>
        <v>0</v>
      </c>
      <c r="G99" s="385">
        <f t="shared" si="17"/>
        <v>0</v>
      </c>
      <c r="H99" s="338" t="s">
        <v>810</v>
      </c>
      <c r="I99" s="338">
        <v>0</v>
      </c>
      <c r="J99" s="47">
        <v>42993</v>
      </c>
      <c r="K99" s="653"/>
      <c r="L99" s="653"/>
      <c r="M99" s="653"/>
      <c r="N99" s="653"/>
      <c r="O99" s="653"/>
      <c r="P99" s="653"/>
      <c r="Q99" s="653"/>
    </row>
    <row r="100" spans="1:38" s="338" customFormat="1" ht="16.5" customHeight="1" x14ac:dyDescent="0.35">
      <c r="A100" s="371" t="s">
        <v>843</v>
      </c>
      <c r="B100" s="365" t="s">
        <v>48</v>
      </c>
      <c r="C100" s="43">
        <v>9780008251864</v>
      </c>
      <c r="D100" s="375">
        <v>170</v>
      </c>
      <c r="E100" s="73"/>
      <c r="F100" s="126">
        <f t="shared" si="16"/>
        <v>0</v>
      </c>
      <c r="G100" s="385">
        <f t="shared" si="17"/>
        <v>0</v>
      </c>
      <c r="H100" s="338" t="s">
        <v>810</v>
      </c>
      <c r="I100" s="338">
        <v>0</v>
      </c>
      <c r="J100" s="47">
        <v>42789</v>
      </c>
      <c r="K100" s="653"/>
      <c r="L100" s="653"/>
      <c r="M100" s="653"/>
      <c r="N100" s="653"/>
      <c r="O100" s="653"/>
      <c r="P100" s="653"/>
      <c r="Q100" s="653"/>
    </row>
    <row r="101" spans="1:38" s="338" customFormat="1" ht="16.5" customHeight="1" x14ac:dyDescent="0.35">
      <c r="A101" s="355" t="s">
        <v>844</v>
      </c>
      <c r="B101" s="365" t="s">
        <v>48</v>
      </c>
      <c r="C101" s="43">
        <v>9780008256449</v>
      </c>
      <c r="D101" s="375">
        <v>170</v>
      </c>
      <c r="E101" s="73"/>
      <c r="F101" s="126">
        <f t="shared" si="16"/>
        <v>0</v>
      </c>
      <c r="G101" s="385">
        <f t="shared" si="17"/>
        <v>0</v>
      </c>
      <c r="H101" s="338" t="s">
        <v>810</v>
      </c>
      <c r="I101" s="338">
        <v>0</v>
      </c>
      <c r="J101" s="47">
        <v>42789</v>
      </c>
      <c r="K101" s="653"/>
      <c r="L101" s="653"/>
      <c r="M101" s="653"/>
      <c r="N101" s="653"/>
      <c r="O101" s="653"/>
      <c r="P101" s="653"/>
      <c r="Q101" s="653"/>
    </row>
    <row r="102" spans="1:38" s="338" customFormat="1" ht="16.5" customHeight="1" x14ac:dyDescent="0.35">
      <c r="A102" s="354" t="s">
        <v>845</v>
      </c>
      <c r="B102" s="365"/>
      <c r="C102" s="43"/>
      <c r="D102" s="325"/>
      <c r="E102" s="37"/>
      <c r="F102" s="126"/>
      <c r="G102" s="385"/>
      <c r="I102" s="387"/>
      <c r="J102" s="145"/>
      <c r="K102" s="653"/>
      <c r="L102" s="653"/>
      <c r="M102" s="653"/>
      <c r="N102" s="653"/>
      <c r="O102" s="653"/>
      <c r="P102" s="653"/>
      <c r="Q102" s="653"/>
    </row>
    <row r="103" spans="1:38" s="337" customFormat="1" ht="16.5" customHeight="1" x14ac:dyDescent="0.35">
      <c r="A103" s="355" t="s">
        <v>846</v>
      </c>
      <c r="B103" s="365" t="s">
        <v>847</v>
      </c>
      <c r="C103" s="43">
        <v>9780008310721</v>
      </c>
      <c r="D103" s="325">
        <v>140</v>
      </c>
      <c r="E103" s="633" t="s">
        <v>889</v>
      </c>
      <c r="F103" s="634"/>
      <c r="G103" s="634"/>
      <c r="H103" s="634"/>
      <c r="I103" s="635"/>
      <c r="J103" s="47">
        <v>43206</v>
      </c>
      <c r="K103" s="653"/>
      <c r="L103" s="653"/>
      <c r="M103" s="653"/>
      <c r="N103" s="653"/>
      <c r="O103" s="653"/>
      <c r="P103" s="653"/>
      <c r="Q103" s="653"/>
    </row>
    <row r="104" spans="1:38" s="337" customFormat="1" ht="16.5" customHeight="1" x14ac:dyDescent="0.35">
      <c r="A104" s="355" t="s">
        <v>848</v>
      </c>
      <c r="B104" s="365" t="s">
        <v>847</v>
      </c>
      <c r="C104" s="43">
        <v>9780008310738</v>
      </c>
      <c r="D104" s="325">
        <v>140</v>
      </c>
      <c r="E104" s="633" t="s">
        <v>889</v>
      </c>
      <c r="F104" s="634"/>
      <c r="G104" s="634"/>
      <c r="H104" s="634"/>
      <c r="I104" s="635"/>
      <c r="J104" s="47">
        <v>43206</v>
      </c>
      <c r="K104" s="653"/>
      <c r="L104" s="653"/>
      <c r="M104" s="653"/>
      <c r="N104" s="653"/>
      <c r="O104" s="653"/>
      <c r="P104" s="653"/>
      <c r="Q104" s="653"/>
    </row>
    <row r="105" spans="1:38" s="338" customFormat="1" ht="16.5" customHeight="1" x14ac:dyDescent="0.35">
      <c r="A105" s="355" t="s">
        <v>849</v>
      </c>
      <c r="B105" s="365" t="s">
        <v>847</v>
      </c>
      <c r="C105" s="43">
        <v>9780008310745</v>
      </c>
      <c r="D105" s="325">
        <v>140</v>
      </c>
      <c r="E105" s="633" t="s">
        <v>889</v>
      </c>
      <c r="F105" s="634"/>
      <c r="G105" s="634"/>
      <c r="H105" s="634"/>
      <c r="I105" s="635"/>
      <c r="J105" s="47">
        <v>43206</v>
      </c>
      <c r="K105" s="653"/>
      <c r="L105" s="653"/>
      <c r="M105" s="653"/>
      <c r="N105" s="653"/>
      <c r="O105" s="653"/>
      <c r="P105" s="653"/>
      <c r="Q105" s="653"/>
    </row>
    <row r="106" spans="1:38" s="338" customFormat="1" ht="16.5" customHeight="1" x14ac:dyDescent="0.35">
      <c r="A106" s="355" t="s">
        <v>850</v>
      </c>
      <c r="B106" s="365" t="s">
        <v>847</v>
      </c>
      <c r="C106" s="43">
        <v>9780008310752</v>
      </c>
      <c r="D106" s="325">
        <v>140</v>
      </c>
      <c r="E106" s="633" t="s">
        <v>889</v>
      </c>
      <c r="F106" s="634"/>
      <c r="G106" s="634"/>
      <c r="H106" s="634"/>
      <c r="I106" s="635"/>
      <c r="J106" s="47">
        <v>43206</v>
      </c>
      <c r="K106" s="653"/>
      <c r="L106" s="653"/>
      <c r="M106" s="653"/>
      <c r="N106" s="653"/>
      <c r="O106" s="653"/>
      <c r="P106" s="653"/>
      <c r="Q106" s="653"/>
    </row>
    <row r="107" spans="1:38" s="338" customFormat="1" ht="16.5" customHeight="1" x14ac:dyDescent="0.35">
      <c r="A107" s="355" t="s">
        <v>851</v>
      </c>
      <c r="B107" s="365" t="s">
        <v>847</v>
      </c>
      <c r="C107" s="43">
        <v>9780008310769</v>
      </c>
      <c r="D107" s="325">
        <v>140</v>
      </c>
      <c r="E107" s="633" t="s">
        <v>889</v>
      </c>
      <c r="F107" s="634"/>
      <c r="G107" s="634"/>
      <c r="H107" s="634"/>
      <c r="I107" s="635"/>
      <c r="J107" s="47">
        <v>43206</v>
      </c>
      <c r="K107" s="653"/>
      <c r="L107" s="653"/>
      <c r="M107" s="653"/>
      <c r="N107" s="653"/>
      <c r="O107" s="653"/>
      <c r="P107" s="653"/>
      <c r="Q107" s="653"/>
    </row>
    <row r="108" spans="1:38" s="338" customFormat="1" ht="16.5" customHeight="1" x14ac:dyDescent="0.35">
      <c r="A108" s="355" t="s">
        <v>852</v>
      </c>
      <c r="B108" s="365" t="s">
        <v>847</v>
      </c>
      <c r="C108" s="43">
        <v>9780008310776</v>
      </c>
      <c r="D108" s="325">
        <v>140</v>
      </c>
      <c r="E108" s="633" t="s">
        <v>889</v>
      </c>
      <c r="F108" s="634"/>
      <c r="G108" s="634"/>
      <c r="H108" s="634"/>
      <c r="I108" s="635"/>
      <c r="J108" s="47">
        <v>43206</v>
      </c>
      <c r="K108" s="653"/>
      <c r="L108" s="653"/>
      <c r="M108" s="653"/>
      <c r="N108" s="653"/>
      <c r="O108" s="653"/>
      <c r="P108" s="653"/>
      <c r="Q108" s="653"/>
    </row>
    <row r="109" spans="1:38" s="338" customFormat="1" ht="16.5" customHeight="1" x14ac:dyDescent="0.35">
      <c r="A109" s="354" t="s">
        <v>913</v>
      </c>
      <c r="B109" s="337"/>
      <c r="C109" s="37"/>
      <c r="D109" s="334"/>
      <c r="E109" s="353"/>
      <c r="F109" s="334"/>
      <c r="G109" s="336"/>
      <c r="H109" s="337"/>
      <c r="I109" s="40"/>
      <c r="J109" s="41"/>
      <c r="K109" s="653"/>
      <c r="L109" s="653"/>
      <c r="M109" s="653"/>
      <c r="N109" s="653"/>
      <c r="O109" s="653"/>
      <c r="P109" s="653"/>
      <c r="Q109" s="653"/>
    </row>
    <row r="110" spans="1:38" customFormat="1" ht="16.5" customHeight="1" x14ac:dyDescent="0.35">
      <c r="A110" s="355" t="s">
        <v>1175</v>
      </c>
      <c r="B110" s="337" t="s">
        <v>48</v>
      </c>
      <c r="C110" s="37">
        <v>9780008395087</v>
      </c>
      <c r="D110" s="334">
        <v>165</v>
      </c>
      <c r="E110" s="353"/>
      <c r="F110" s="356">
        <f>SUM(D110*E110)</f>
        <v>0</v>
      </c>
      <c r="G110" s="357">
        <f t="shared" ref="G110" si="18">IF($F$17="Y",$F$19,0)</f>
        <v>0</v>
      </c>
      <c r="H110" s="338" t="s">
        <v>810</v>
      </c>
      <c r="I110" s="338">
        <v>0</v>
      </c>
      <c r="J110" s="47">
        <v>43892</v>
      </c>
      <c r="K110" s="653"/>
      <c r="L110" s="653"/>
      <c r="M110" s="653"/>
      <c r="N110" s="653"/>
      <c r="O110" s="653"/>
      <c r="P110" s="653"/>
      <c r="Q110" s="653"/>
      <c r="R110" s="338"/>
      <c r="S110" s="338"/>
      <c r="T110" s="338"/>
      <c r="U110" s="338"/>
      <c r="V110" s="338"/>
      <c r="W110" s="338"/>
      <c r="X110" s="338"/>
      <c r="Y110" s="338"/>
      <c r="Z110" s="338"/>
      <c r="AA110" s="338"/>
      <c r="AB110" s="338"/>
      <c r="AC110" s="338"/>
      <c r="AD110" s="338"/>
      <c r="AE110" s="338"/>
      <c r="AF110" s="338"/>
      <c r="AG110" s="338"/>
      <c r="AH110" s="338"/>
      <c r="AI110" s="338"/>
      <c r="AJ110" s="338"/>
      <c r="AK110" s="338"/>
      <c r="AL110" s="338"/>
    </row>
    <row r="111" spans="1:38" customFormat="1" ht="16.5" customHeight="1" x14ac:dyDescent="0.35">
      <c r="A111" s="358" t="s">
        <v>969</v>
      </c>
      <c r="B111" s="381"/>
      <c r="C111" s="116"/>
      <c r="D111" s="382"/>
      <c r="E111" s="73"/>
      <c r="F111" s="383"/>
      <c r="G111" s="384"/>
      <c r="H111" s="363"/>
      <c r="I111" s="119"/>
      <c r="J111" s="120"/>
      <c r="K111" s="653"/>
      <c r="L111" s="653"/>
      <c r="M111" s="653"/>
      <c r="N111" s="653"/>
      <c r="O111" s="653"/>
      <c r="P111" s="653"/>
      <c r="Q111" s="653"/>
      <c r="R111" s="338"/>
      <c r="S111" s="338"/>
      <c r="T111" s="338"/>
      <c r="U111" s="338"/>
      <c r="V111" s="338"/>
      <c r="W111" s="338"/>
      <c r="X111" s="338"/>
      <c r="Y111" s="338"/>
      <c r="Z111" s="338"/>
      <c r="AA111" s="338"/>
      <c r="AB111" s="338"/>
      <c r="AC111" s="338"/>
      <c r="AD111" s="338"/>
      <c r="AE111" s="338"/>
      <c r="AF111" s="338"/>
      <c r="AG111" s="338"/>
      <c r="AH111" s="338"/>
      <c r="AI111" s="338"/>
      <c r="AJ111" s="338"/>
      <c r="AK111" s="338"/>
      <c r="AL111" s="338"/>
    </row>
    <row r="112" spans="1:38" customFormat="1" ht="16.5" customHeight="1" x14ac:dyDescent="0.35">
      <c r="A112" s="365" t="s">
        <v>47</v>
      </c>
      <c r="B112" s="365" t="s">
        <v>587</v>
      </c>
      <c r="C112" s="37">
        <v>9780008101305</v>
      </c>
      <c r="D112" s="369">
        <v>240</v>
      </c>
      <c r="E112" s="73"/>
      <c r="F112" s="126">
        <f>SUM(E112*D112)</f>
        <v>0</v>
      </c>
      <c r="G112" s="385">
        <f>IF($F$17="Y",$F$19,0)</f>
        <v>0</v>
      </c>
      <c r="H112" s="338" t="s">
        <v>811</v>
      </c>
      <c r="I112" s="338" t="s">
        <v>839</v>
      </c>
      <c r="J112" s="47">
        <v>42248</v>
      </c>
      <c r="K112" s="653"/>
      <c r="L112" s="653"/>
      <c r="M112" s="653"/>
      <c r="N112" s="653"/>
      <c r="O112" s="653"/>
      <c r="P112" s="653"/>
      <c r="Q112" s="653"/>
      <c r="R112" s="338"/>
      <c r="S112" s="338"/>
      <c r="T112" s="338"/>
      <c r="U112" s="338"/>
      <c r="V112" s="338"/>
      <c r="W112" s="338"/>
      <c r="X112" s="338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</row>
    <row r="113" spans="1:38" customFormat="1" ht="16.5" customHeight="1" x14ac:dyDescent="0.35">
      <c r="A113" s="365" t="s">
        <v>47</v>
      </c>
      <c r="B113" s="365" t="s">
        <v>654</v>
      </c>
      <c r="C113" s="37">
        <v>9780008101312</v>
      </c>
      <c r="D113" s="369">
        <v>360</v>
      </c>
      <c r="E113" s="73"/>
      <c r="F113" s="126">
        <f>SUM(E113*D113)</f>
        <v>0</v>
      </c>
      <c r="G113" s="385">
        <f>IF($F$17="Y",$F$19,0)</f>
        <v>0</v>
      </c>
      <c r="H113" s="338" t="s">
        <v>811</v>
      </c>
      <c r="I113" s="338" t="s">
        <v>977</v>
      </c>
      <c r="J113" s="47">
        <v>42248</v>
      </c>
      <c r="K113" s="653"/>
      <c r="L113" s="653"/>
      <c r="M113" s="653"/>
      <c r="N113" s="653"/>
      <c r="O113" s="653"/>
      <c r="P113" s="653"/>
      <c r="Q113" s="653"/>
      <c r="R113" s="338"/>
      <c r="S113" s="338"/>
      <c r="T113" s="338"/>
      <c r="U113" s="338"/>
      <c r="V113" s="338"/>
      <c r="W113" s="338"/>
      <c r="X113" s="338"/>
      <c r="Y113" s="338"/>
      <c r="Z113" s="338"/>
      <c r="AA113" s="338"/>
      <c r="AB113" s="338"/>
      <c r="AC113" s="338"/>
      <c r="AD113" s="338"/>
      <c r="AE113" s="338"/>
      <c r="AF113" s="338"/>
      <c r="AG113" s="338"/>
      <c r="AH113" s="338"/>
      <c r="AI113" s="338"/>
      <c r="AJ113" s="338"/>
      <c r="AK113" s="338"/>
      <c r="AL113" s="338"/>
    </row>
    <row r="114" spans="1:38" customFormat="1" ht="16.5" customHeight="1" x14ac:dyDescent="0.35">
      <c r="A114" s="365" t="s">
        <v>49</v>
      </c>
      <c r="B114" s="365" t="s">
        <v>587</v>
      </c>
      <c r="C114" s="37">
        <v>9780008101329</v>
      </c>
      <c r="D114" s="369">
        <v>510</v>
      </c>
      <c r="E114" s="73"/>
      <c r="F114" s="126">
        <f>SUM(E114*D114)</f>
        <v>0</v>
      </c>
      <c r="G114" s="385">
        <f>IF($F$17="Y",$F$19,0)</f>
        <v>0</v>
      </c>
      <c r="H114" s="338" t="s">
        <v>811</v>
      </c>
      <c r="I114" s="338" t="s">
        <v>839</v>
      </c>
      <c r="J114" s="47">
        <v>42248</v>
      </c>
      <c r="K114" s="653"/>
      <c r="L114" s="653"/>
      <c r="M114" s="653"/>
      <c r="N114" s="653"/>
      <c r="O114" s="653"/>
      <c r="P114" s="653"/>
      <c r="Q114" s="653"/>
      <c r="R114" s="338"/>
      <c r="S114" s="338"/>
      <c r="T114" s="338"/>
      <c r="U114" s="338"/>
      <c r="V114" s="338"/>
      <c r="W114" s="338"/>
      <c r="X114" s="338"/>
      <c r="Y114" s="338"/>
      <c r="Z114" s="338"/>
      <c r="AA114" s="338"/>
      <c r="AB114" s="338"/>
      <c r="AC114" s="338"/>
      <c r="AD114" s="338"/>
      <c r="AE114" s="338"/>
      <c r="AF114" s="338"/>
      <c r="AG114" s="338"/>
      <c r="AH114" s="338"/>
      <c r="AI114" s="338"/>
      <c r="AJ114" s="338"/>
      <c r="AK114" s="338"/>
      <c r="AL114" s="338"/>
    </row>
    <row r="115" spans="1:38" customFormat="1" ht="16.5" customHeight="1" x14ac:dyDescent="0.35">
      <c r="A115" s="365" t="s">
        <v>49</v>
      </c>
      <c r="B115" s="365" t="s">
        <v>654</v>
      </c>
      <c r="C115" s="37">
        <v>9780008101336</v>
      </c>
      <c r="D115" s="369">
        <v>1200</v>
      </c>
      <c r="E115" s="73"/>
      <c r="F115" s="126">
        <f>SUM(E115*D115)</f>
        <v>0</v>
      </c>
      <c r="G115" s="385">
        <f>IF($F$17="Y",$F$19,0)</f>
        <v>0</v>
      </c>
      <c r="H115" s="338" t="s">
        <v>811</v>
      </c>
      <c r="I115" s="338" t="s">
        <v>977</v>
      </c>
      <c r="J115" s="47">
        <v>42248</v>
      </c>
      <c r="K115" s="653"/>
      <c r="L115" s="653"/>
      <c r="M115" s="653"/>
      <c r="N115" s="653"/>
      <c r="O115" s="653"/>
      <c r="P115" s="653"/>
      <c r="Q115" s="653"/>
      <c r="R115" s="338"/>
      <c r="S115" s="338"/>
      <c r="T115" s="338"/>
      <c r="U115" s="338"/>
      <c r="V115" s="338"/>
      <c r="W115" s="338"/>
      <c r="X115" s="338"/>
      <c r="Y115" s="338"/>
      <c r="Z115" s="338"/>
      <c r="AA115" s="338"/>
      <c r="AB115" s="338"/>
      <c r="AC115" s="338"/>
      <c r="AD115" s="338"/>
      <c r="AE115" s="338"/>
      <c r="AF115" s="338"/>
      <c r="AG115" s="338"/>
      <c r="AH115" s="338"/>
      <c r="AI115" s="338"/>
      <c r="AJ115" s="338"/>
      <c r="AK115" s="338"/>
      <c r="AL115" s="338"/>
    </row>
    <row r="116" spans="1:38" customFormat="1" ht="16.5" customHeight="1" x14ac:dyDescent="0.35">
      <c r="A116" s="358" t="s">
        <v>1949</v>
      </c>
      <c r="B116" s="381"/>
      <c r="C116" s="585"/>
      <c r="D116" s="382"/>
      <c r="E116" s="73"/>
      <c r="F116" s="383"/>
      <c r="G116" s="384"/>
      <c r="H116" s="363"/>
      <c r="I116" s="363"/>
      <c r="J116" s="663"/>
      <c r="K116" s="653"/>
      <c r="L116" s="653"/>
      <c r="M116" s="653"/>
      <c r="N116" s="653"/>
      <c r="O116" s="653"/>
      <c r="P116" s="653"/>
      <c r="Q116" s="653"/>
      <c r="R116" s="653"/>
      <c r="S116" s="653"/>
      <c r="T116" s="653"/>
      <c r="U116" s="653"/>
      <c r="V116" s="653"/>
      <c r="W116" s="653"/>
      <c r="X116" s="653"/>
      <c r="Y116" s="653"/>
      <c r="Z116" s="653"/>
      <c r="AA116" s="653"/>
      <c r="AB116" s="653"/>
      <c r="AC116" s="653"/>
      <c r="AD116" s="653"/>
      <c r="AE116" s="653"/>
      <c r="AF116" s="618"/>
      <c r="AG116" s="618"/>
      <c r="AH116" s="618"/>
      <c r="AI116" s="618"/>
      <c r="AJ116" s="618"/>
      <c r="AK116" s="618"/>
      <c r="AL116" s="618"/>
    </row>
    <row r="117" spans="1:38" customFormat="1" ht="17" customHeight="1" x14ac:dyDescent="0.35">
      <c r="A117" s="689" t="s">
        <v>1951</v>
      </c>
      <c r="B117" s="690" t="s">
        <v>48</v>
      </c>
      <c r="C117" s="691">
        <v>9780008541811</v>
      </c>
      <c r="D117" s="692">
        <v>7.25</v>
      </c>
      <c r="E117" s="684"/>
      <c r="F117" s="693">
        <f>SUM(D117*E117)</f>
        <v>0</v>
      </c>
      <c r="G117" s="686">
        <f>IF($F$17="Y",$F$19,0)</f>
        <v>0</v>
      </c>
      <c r="H117" s="687" t="s">
        <v>810</v>
      </c>
      <c r="I117" s="687">
        <v>0</v>
      </c>
      <c r="J117" s="688">
        <v>44654</v>
      </c>
      <c r="AE117" s="653"/>
    </row>
    <row r="118" spans="1:38" customFormat="1" ht="17" customHeight="1" x14ac:dyDescent="0.35">
      <c r="A118" s="680" t="s">
        <v>1934</v>
      </c>
      <c r="B118" s="681" t="s">
        <v>48</v>
      </c>
      <c r="C118" s="682">
        <v>9780008541873</v>
      </c>
      <c r="D118" s="683">
        <v>7</v>
      </c>
      <c r="E118" s="684"/>
      <c r="F118" s="693">
        <f t="shared" ref="F118:F124" si="19">SUM(D118*E118)</f>
        <v>0</v>
      </c>
      <c r="G118" s="686">
        <f t="shared" ref="G118:G124" si="20">IF($F$17="Y",$F$19,0)</f>
        <v>0</v>
      </c>
      <c r="H118" s="687" t="s">
        <v>810</v>
      </c>
      <c r="I118" s="687">
        <v>0</v>
      </c>
      <c r="J118" s="688">
        <v>45019</v>
      </c>
      <c r="AE118" s="653"/>
    </row>
    <row r="119" spans="1:38" customFormat="1" ht="17" customHeight="1" x14ac:dyDescent="0.35">
      <c r="A119" s="689" t="s">
        <v>1950</v>
      </c>
      <c r="B119" s="690" t="s">
        <v>48</v>
      </c>
      <c r="C119" s="691">
        <v>9780008541651</v>
      </c>
      <c r="D119" s="692">
        <v>7.25</v>
      </c>
      <c r="E119" s="684"/>
      <c r="F119" s="693">
        <f t="shared" si="19"/>
        <v>0</v>
      </c>
      <c r="G119" s="686">
        <f t="shared" si="20"/>
        <v>0</v>
      </c>
      <c r="H119" s="687" t="s">
        <v>810</v>
      </c>
      <c r="I119" s="687">
        <v>0</v>
      </c>
      <c r="J119" s="688">
        <v>45019</v>
      </c>
      <c r="AE119" s="653"/>
    </row>
    <row r="120" spans="1:38" customFormat="1" ht="17" customHeight="1" x14ac:dyDescent="0.35">
      <c r="A120" s="689" t="s">
        <v>1936</v>
      </c>
      <c r="B120" s="690" t="s">
        <v>48</v>
      </c>
      <c r="C120" s="694">
        <v>9780008541712</v>
      </c>
      <c r="D120" s="692">
        <v>7</v>
      </c>
      <c r="E120" s="684"/>
      <c r="F120" s="693">
        <f t="shared" si="19"/>
        <v>0</v>
      </c>
      <c r="G120" s="686">
        <f t="shared" si="20"/>
        <v>0</v>
      </c>
      <c r="H120" s="687" t="s">
        <v>810</v>
      </c>
      <c r="I120" s="687">
        <v>0</v>
      </c>
      <c r="J120" s="688">
        <v>45019</v>
      </c>
      <c r="AE120" s="653"/>
    </row>
    <row r="121" spans="1:38" customFormat="1" ht="17" customHeight="1" x14ac:dyDescent="0.35">
      <c r="A121" s="695" t="s">
        <v>1937</v>
      </c>
      <c r="B121" s="690" t="s">
        <v>48</v>
      </c>
      <c r="C121" s="694">
        <v>9780008541736</v>
      </c>
      <c r="D121" s="692">
        <v>7</v>
      </c>
      <c r="E121" s="684"/>
      <c r="F121" s="693">
        <f t="shared" si="19"/>
        <v>0</v>
      </c>
      <c r="G121" s="686">
        <f t="shared" si="20"/>
        <v>0</v>
      </c>
      <c r="H121" s="687" t="s">
        <v>810</v>
      </c>
      <c r="I121" s="687">
        <v>0</v>
      </c>
      <c r="J121" s="688">
        <v>45019</v>
      </c>
      <c r="AE121" s="653"/>
    </row>
    <row r="122" spans="1:38" customFormat="1" ht="17" customHeight="1" x14ac:dyDescent="0.35">
      <c r="A122" s="689" t="s">
        <v>1941</v>
      </c>
      <c r="B122" s="690" t="s">
        <v>48</v>
      </c>
      <c r="C122" s="694">
        <v>9780008541699</v>
      </c>
      <c r="D122" s="692">
        <v>7.5</v>
      </c>
      <c r="E122" s="684"/>
      <c r="F122" s="693">
        <f t="shared" si="19"/>
        <v>0</v>
      </c>
      <c r="G122" s="686">
        <f t="shared" si="20"/>
        <v>0</v>
      </c>
      <c r="H122" s="687" t="s">
        <v>810</v>
      </c>
      <c r="I122" s="687">
        <v>0</v>
      </c>
      <c r="J122" s="688">
        <v>45019</v>
      </c>
      <c r="AE122" s="653"/>
    </row>
    <row r="123" spans="1:38" customFormat="1" ht="17" customHeight="1" x14ac:dyDescent="0.35">
      <c r="A123" s="689" t="s">
        <v>1943</v>
      </c>
      <c r="B123" s="690" t="s">
        <v>48</v>
      </c>
      <c r="C123" s="694">
        <v>9780008541798</v>
      </c>
      <c r="D123" s="692">
        <v>7.5</v>
      </c>
      <c r="E123" s="684"/>
      <c r="F123" s="693">
        <f t="shared" si="19"/>
        <v>0</v>
      </c>
      <c r="G123" s="686">
        <f t="shared" si="20"/>
        <v>0</v>
      </c>
      <c r="H123" s="687" t="s">
        <v>810</v>
      </c>
      <c r="I123" s="687">
        <v>0</v>
      </c>
      <c r="J123" s="688">
        <v>45019</v>
      </c>
      <c r="AE123" s="653"/>
    </row>
    <row r="124" spans="1:38" customFormat="1" ht="17" customHeight="1" x14ac:dyDescent="0.35">
      <c r="A124" s="689" t="s">
        <v>1944</v>
      </c>
      <c r="B124" s="690" t="s">
        <v>48</v>
      </c>
      <c r="C124" s="694">
        <v>9780008541859</v>
      </c>
      <c r="D124" s="692">
        <v>7.75</v>
      </c>
      <c r="E124" s="684"/>
      <c r="F124" s="693">
        <f t="shared" si="19"/>
        <v>0</v>
      </c>
      <c r="G124" s="686">
        <f t="shared" si="20"/>
        <v>0</v>
      </c>
      <c r="H124" s="687" t="s">
        <v>810</v>
      </c>
      <c r="I124" s="687">
        <v>0</v>
      </c>
      <c r="J124" s="688">
        <v>45019</v>
      </c>
      <c r="AE124" s="653"/>
    </row>
    <row r="125" spans="1:38" customFormat="1" ht="16.5" customHeight="1" x14ac:dyDescent="0.35">
      <c r="A125" s="358" t="s">
        <v>1948</v>
      </c>
      <c r="B125" s="381"/>
      <c r="C125" s="585"/>
      <c r="D125" s="382"/>
      <c r="E125" s="73"/>
      <c r="F125" s="383"/>
      <c r="G125" s="384"/>
      <c r="H125" s="363"/>
      <c r="I125" s="363"/>
      <c r="J125" s="663"/>
      <c r="K125" s="653"/>
      <c r="L125" s="653"/>
      <c r="M125" s="653"/>
      <c r="N125" s="653"/>
      <c r="O125" s="653"/>
      <c r="P125" s="653"/>
      <c r="Q125" s="653"/>
      <c r="R125" s="618"/>
      <c r="S125" s="618"/>
      <c r="T125" s="618"/>
      <c r="U125" s="618"/>
      <c r="V125" s="618"/>
      <c r="W125" s="618"/>
      <c r="X125" s="618"/>
      <c r="Y125" s="618"/>
      <c r="Z125" s="618"/>
      <c r="AA125" s="618"/>
      <c r="AB125" s="618"/>
      <c r="AC125" s="618"/>
      <c r="AD125" s="618"/>
      <c r="AE125" s="653"/>
      <c r="AF125" s="618"/>
      <c r="AG125" s="618"/>
      <c r="AH125" s="618"/>
      <c r="AI125" s="618"/>
      <c r="AJ125" s="618"/>
      <c r="AK125" s="618"/>
      <c r="AL125" s="618"/>
    </row>
    <row r="126" spans="1:38" customFormat="1" ht="16.5" customHeight="1" x14ac:dyDescent="0.35">
      <c r="A126" s="664" t="s">
        <v>1899</v>
      </c>
      <c r="B126" s="665" t="s">
        <v>48</v>
      </c>
      <c r="C126" s="666">
        <v>9780008553456</v>
      </c>
      <c r="D126" s="667">
        <v>7.25</v>
      </c>
      <c r="E126" s="668"/>
      <c r="F126" s="669">
        <f>SUM(D126*E126)</f>
        <v>0</v>
      </c>
      <c r="G126" s="670">
        <f>IF($F$17="Y",$F$19,0)</f>
        <v>0</v>
      </c>
      <c r="H126" s="671" t="s">
        <v>810</v>
      </c>
      <c r="I126" s="671">
        <v>0</v>
      </c>
      <c r="J126" s="672">
        <v>44935</v>
      </c>
      <c r="K126" s="653"/>
      <c r="L126" s="653"/>
      <c r="M126" s="653"/>
      <c r="N126" s="653"/>
      <c r="O126" s="653"/>
      <c r="P126" s="653"/>
      <c r="Q126" s="653"/>
      <c r="AE126" s="653"/>
    </row>
    <row r="127" spans="1:38" customFormat="1" ht="16.5" customHeight="1" x14ac:dyDescent="0.35">
      <c r="A127" s="673" t="s">
        <v>1898</v>
      </c>
      <c r="B127" s="674" t="s">
        <v>48</v>
      </c>
      <c r="C127" s="675">
        <v>9780008553470</v>
      </c>
      <c r="D127" s="667">
        <v>7.25</v>
      </c>
      <c r="E127" s="676"/>
      <c r="F127" s="669">
        <f t="shared" ref="F127:F137" si="21">SUM(D127*E127)</f>
        <v>0</v>
      </c>
      <c r="G127" s="670">
        <f t="shared" ref="G127:G137" si="22">IF($F$17="Y",$F$19,0)</f>
        <v>0</v>
      </c>
      <c r="H127" s="671" t="s">
        <v>810</v>
      </c>
      <c r="I127" s="671">
        <v>0</v>
      </c>
      <c r="J127" s="672">
        <v>44935</v>
      </c>
      <c r="K127" s="653"/>
      <c r="L127" s="653"/>
      <c r="M127" s="653"/>
      <c r="N127" s="653"/>
      <c r="O127" s="653"/>
      <c r="P127" s="653"/>
      <c r="Q127" s="653"/>
    </row>
    <row r="128" spans="1:38" customFormat="1" ht="16.5" customHeight="1" x14ac:dyDescent="0.35">
      <c r="A128" s="673" t="s">
        <v>1900</v>
      </c>
      <c r="B128" s="674" t="s">
        <v>48</v>
      </c>
      <c r="C128" s="679">
        <v>9780008553494</v>
      </c>
      <c r="D128" s="667">
        <v>7</v>
      </c>
      <c r="E128" s="676"/>
      <c r="F128" s="669">
        <f t="shared" si="21"/>
        <v>0</v>
      </c>
      <c r="G128" s="670">
        <f t="shared" si="22"/>
        <v>0</v>
      </c>
      <c r="H128" s="671" t="s">
        <v>810</v>
      </c>
      <c r="I128" s="671">
        <v>0</v>
      </c>
      <c r="J128" s="672">
        <v>44935</v>
      </c>
      <c r="K128" s="653"/>
      <c r="L128" s="653"/>
      <c r="M128" s="653"/>
      <c r="N128" s="653"/>
      <c r="O128" s="653"/>
      <c r="P128" s="653"/>
      <c r="Q128" s="653"/>
    </row>
    <row r="129" spans="1:38" customFormat="1" ht="16.5" customHeight="1" x14ac:dyDescent="0.35">
      <c r="A129" s="673" t="s">
        <v>1902</v>
      </c>
      <c r="B129" s="674" t="s">
        <v>48</v>
      </c>
      <c r="C129" s="679">
        <v>9780008553517</v>
      </c>
      <c r="D129" s="667">
        <v>7</v>
      </c>
      <c r="E129" s="676"/>
      <c r="F129" s="669">
        <f t="shared" si="21"/>
        <v>0</v>
      </c>
      <c r="G129" s="670">
        <f t="shared" si="22"/>
        <v>0</v>
      </c>
      <c r="H129" s="671" t="s">
        <v>810</v>
      </c>
      <c r="I129" s="671">
        <v>0</v>
      </c>
      <c r="J129" s="672">
        <v>44935</v>
      </c>
      <c r="K129" s="653"/>
      <c r="L129" s="653"/>
      <c r="M129" s="653"/>
      <c r="N129" s="653"/>
      <c r="O129" s="653"/>
      <c r="P129" s="653"/>
      <c r="Q129" s="653"/>
    </row>
    <row r="130" spans="1:38" customFormat="1" ht="16.5" customHeight="1" x14ac:dyDescent="0.35">
      <c r="A130" s="673" t="s">
        <v>1946</v>
      </c>
      <c r="B130" s="674" t="s">
        <v>48</v>
      </c>
      <c r="C130" s="679">
        <v>9780008553531</v>
      </c>
      <c r="D130" s="667">
        <v>7.25</v>
      </c>
      <c r="E130" s="676"/>
      <c r="F130" s="669">
        <f t="shared" si="21"/>
        <v>0</v>
      </c>
      <c r="G130" s="670">
        <f t="shared" si="22"/>
        <v>0</v>
      </c>
      <c r="H130" s="671" t="s">
        <v>810</v>
      </c>
      <c r="I130" s="671">
        <v>0</v>
      </c>
      <c r="J130" s="672">
        <v>44935</v>
      </c>
      <c r="K130" s="653"/>
      <c r="L130" s="653"/>
      <c r="M130" s="653"/>
      <c r="N130" s="653"/>
      <c r="O130" s="653"/>
      <c r="P130" s="653"/>
      <c r="Q130" s="653"/>
    </row>
    <row r="131" spans="1:38" customFormat="1" ht="16.5" customHeight="1" x14ac:dyDescent="0.35">
      <c r="A131" s="673" t="s">
        <v>1905</v>
      </c>
      <c r="B131" s="674" t="s">
        <v>48</v>
      </c>
      <c r="C131" s="679">
        <v>9780008553555</v>
      </c>
      <c r="D131" s="667">
        <v>7.25</v>
      </c>
      <c r="E131" s="676"/>
      <c r="F131" s="669">
        <f t="shared" si="21"/>
        <v>0</v>
      </c>
      <c r="G131" s="670">
        <f t="shared" si="22"/>
        <v>0</v>
      </c>
      <c r="H131" s="671" t="s">
        <v>810</v>
      </c>
      <c r="I131" s="671">
        <v>0</v>
      </c>
      <c r="J131" s="672">
        <v>44935</v>
      </c>
      <c r="K131" s="653"/>
      <c r="L131" s="653"/>
      <c r="M131" s="653"/>
      <c r="N131" s="653"/>
      <c r="O131" s="653"/>
      <c r="P131" s="653"/>
      <c r="Q131" s="653"/>
    </row>
    <row r="132" spans="1:38" customFormat="1" ht="16.5" customHeight="1" x14ac:dyDescent="0.35">
      <c r="A132" s="673" t="s">
        <v>1907</v>
      </c>
      <c r="B132" s="674" t="s">
        <v>48</v>
      </c>
      <c r="C132" s="679">
        <v>9780008553364</v>
      </c>
      <c r="D132" s="667">
        <v>7.5</v>
      </c>
      <c r="E132" s="676"/>
      <c r="F132" s="669">
        <f t="shared" si="21"/>
        <v>0</v>
      </c>
      <c r="G132" s="670">
        <f t="shared" si="22"/>
        <v>0</v>
      </c>
      <c r="H132" s="671" t="s">
        <v>810</v>
      </c>
      <c r="I132" s="671" t="s">
        <v>810</v>
      </c>
      <c r="J132" s="672">
        <v>44935</v>
      </c>
      <c r="K132" s="653"/>
      <c r="L132" s="653"/>
      <c r="M132" s="653"/>
      <c r="N132" s="653"/>
      <c r="O132" s="653"/>
      <c r="P132" s="653"/>
      <c r="Q132" s="653"/>
    </row>
    <row r="133" spans="1:38" customFormat="1" ht="16.5" customHeight="1" x14ac:dyDescent="0.35">
      <c r="A133" s="673" t="s">
        <v>1908</v>
      </c>
      <c r="B133" s="674" t="s">
        <v>48</v>
      </c>
      <c r="C133" s="679">
        <v>9780008553579</v>
      </c>
      <c r="D133" s="667">
        <v>7.5</v>
      </c>
      <c r="E133" s="676"/>
      <c r="F133" s="669">
        <f t="shared" si="21"/>
        <v>0</v>
      </c>
      <c r="G133" s="670">
        <f t="shared" si="22"/>
        <v>0</v>
      </c>
      <c r="H133" s="671" t="s">
        <v>810</v>
      </c>
      <c r="I133" s="671">
        <v>0</v>
      </c>
      <c r="J133" s="672">
        <v>44935</v>
      </c>
      <c r="K133" s="653"/>
      <c r="L133" s="653"/>
      <c r="M133" s="653"/>
      <c r="N133" s="653"/>
      <c r="O133" s="653"/>
      <c r="P133" s="653"/>
      <c r="Q133" s="653"/>
    </row>
    <row r="134" spans="1:38" customFormat="1" ht="16.5" customHeight="1" x14ac:dyDescent="0.35">
      <c r="A134" s="673" t="s">
        <v>1910</v>
      </c>
      <c r="B134" s="674" t="s">
        <v>48</v>
      </c>
      <c r="C134" s="679">
        <v>9780008553401</v>
      </c>
      <c r="D134" s="667">
        <v>7.5</v>
      </c>
      <c r="E134" s="676"/>
      <c r="F134" s="669">
        <f t="shared" si="21"/>
        <v>0</v>
      </c>
      <c r="G134" s="670">
        <f t="shared" si="22"/>
        <v>0</v>
      </c>
      <c r="H134" s="671" t="s">
        <v>810</v>
      </c>
      <c r="I134" s="671">
        <v>0</v>
      </c>
      <c r="J134" s="672">
        <v>44935</v>
      </c>
      <c r="K134" s="653"/>
      <c r="L134" s="653"/>
      <c r="M134" s="653"/>
      <c r="N134" s="653"/>
      <c r="O134" s="653"/>
      <c r="P134" s="653"/>
      <c r="Q134" s="653"/>
    </row>
    <row r="135" spans="1:38" customFormat="1" ht="16.5" customHeight="1" x14ac:dyDescent="0.35">
      <c r="A135" s="673" t="s">
        <v>1911</v>
      </c>
      <c r="B135" s="674" t="s">
        <v>48</v>
      </c>
      <c r="C135" s="679">
        <v>9780008553593</v>
      </c>
      <c r="D135" s="667">
        <v>7.5</v>
      </c>
      <c r="E135" s="676"/>
      <c r="F135" s="669">
        <f t="shared" si="21"/>
        <v>0</v>
      </c>
      <c r="G135" s="670">
        <f t="shared" si="22"/>
        <v>0</v>
      </c>
      <c r="H135" s="671" t="s">
        <v>810</v>
      </c>
      <c r="I135" s="671">
        <v>0</v>
      </c>
      <c r="J135" s="672">
        <v>44935</v>
      </c>
      <c r="K135" s="653"/>
      <c r="L135" s="653"/>
      <c r="M135" s="653"/>
      <c r="N135" s="653"/>
      <c r="O135" s="653"/>
      <c r="P135" s="653"/>
      <c r="Q135" s="653"/>
    </row>
    <row r="136" spans="1:38" customFormat="1" ht="16.5" customHeight="1" x14ac:dyDescent="0.35">
      <c r="A136" s="673" t="s">
        <v>1947</v>
      </c>
      <c r="B136" s="674" t="s">
        <v>48</v>
      </c>
      <c r="C136" s="679">
        <v>9780008553425</v>
      </c>
      <c r="D136" s="667">
        <v>7.75</v>
      </c>
      <c r="E136" s="676"/>
      <c r="F136" s="669">
        <f t="shared" si="21"/>
        <v>0</v>
      </c>
      <c r="G136" s="670">
        <f t="shared" si="22"/>
        <v>0</v>
      </c>
      <c r="H136" s="671" t="s">
        <v>810</v>
      </c>
      <c r="I136" s="671">
        <v>0</v>
      </c>
      <c r="J136" s="672">
        <v>44935</v>
      </c>
      <c r="K136" s="653"/>
      <c r="L136" s="653"/>
      <c r="M136" s="653"/>
      <c r="N136" s="653"/>
      <c r="O136" s="653"/>
      <c r="P136" s="653"/>
      <c r="Q136" s="653"/>
    </row>
    <row r="137" spans="1:38" customFormat="1" ht="16.5" customHeight="1" x14ac:dyDescent="0.35">
      <c r="A137" s="673" t="s">
        <v>1913</v>
      </c>
      <c r="B137" s="674" t="s">
        <v>48</v>
      </c>
      <c r="C137" s="679">
        <v>9780008553616</v>
      </c>
      <c r="D137" s="667">
        <v>7.75</v>
      </c>
      <c r="E137" s="676"/>
      <c r="F137" s="669">
        <f t="shared" si="21"/>
        <v>0</v>
      </c>
      <c r="G137" s="670">
        <f t="shared" si="22"/>
        <v>0</v>
      </c>
      <c r="H137" s="671" t="s">
        <v>810</v>
      </c>
      <c r="I137" s="671">
        <v>0</v>
      </c>
      <c r="J137" s="672">
        <v>44935</v>
      </c>
      <c r="K137" s="653"/>
      <c r="L137" s="653"/>
      <c r="M137" s="653"/>
      <c r="N137" s="653"/>
      <c r="O137" s="653"/>
      <c r="P137" s="653"/>
      <c r="Q137" s="653"/>
    </row>
    <row r="138" spans="1:38" customFormat="1" ht="16.5" customHeight="1" x14ac:dyDescent="0.35">
      <c r="A138" s="358" t="s">
        <v>1945</v>
      </c>
      <c r="B138" s="359"/>
      <c r="C138" s="116"/>
      <c r="D138" s="360"/>
      <c r="E138" s="614"/>
      <c r="F138" s="361"/>
      <c r="G138" s="362"/>
      <c r="H138" s="363"/>
      <c r="I138" s="363"/>
      <c r="J138" s="135"/>
      <c r="K138" s="653"/>
      <c r="L138" s="653"/>
      <c r="M138" s="653"/>
      <c r="N138" s="653"/>
      <c r="O138" s="653"/>
      <c r="P138" s="653"/>
      <c r="Q138" s="653"/>
      <c r="R138" s="618"/>
      <c r="S138" s="618"/>
      <c r="T138" s="618"/>
      <c r="U138" s="618"/>
      <c r="V138" s="618"/>
      <c r="W138" s="618"/>
      <c r="X138" s="618"/>
      <c r="Y138" s="618"/>
      <c r="Z138" s="618"/>
      <c r="AA138" s="618"/>
      <c r="AB138" s="618"/>
      <c r="AC138" s="618"/>
      <c r="AD138" s="618"/>
      <c r="AE138" s="618"/>
      <c r="AF138" s="618"/>
      <c r="AG138" s="618"/>
      <c r="AH138" s="618"/>
      <c r="AI138" s="618"/>
      <c r="AJ138" s="618"/>
      <c r="AK138" s="618"/>
      <c r="AL138" s="618"/>
    </row>
    <row r="139" spans="1:38" s="618" customFormat="1" ht="16.5" customHeight="1" x14ac:dyDescent="0.35">
      <c r="A139" s="654" t="s">
        <v>1901</v>
      </c>
      <c r="B139" s="655" t="s">
        <v>48</v>
      </c>
      <c r="C139" s="656">
        <v>9780008533205</v>
      </c>
      <c r="D139" s="657">
        <v>7</v>
      </c>
      <c r="E139" s="658"/>
      <c r="F139" s="659">
        <f t="shared" ref="F139:F140" si="23">SUM(E139*D139)</f>
        <v>0</v>
      </c>
      <c r="G139" s="660">
        <f t="shared" ref="G139:G142" si="24">IF($F$17="Y",$F$19,0)</f>
        <v>0</v>
      </c>
      <c r="H139" s="661" t="s">
        <v>810</v>
      </c>
      <c r="I139" s="661">
        <v>0</v>
      </c>
      <c r="J139" s="662">
        <v>44952</v>
      </c>
      <c r="K139" s="653"/>
      <c r="L139" s="653"/>
      <c r="M139" s="653"/>
      <c r="N139" s="653"/>
      <c r="O139" s="653"/>
      <c r="P139" s="653"/>
      <c r="Q139" s="653"/>
    </row>
    <row r="140" spans="1:38" s="618" customFormat="1" ht="16.5" customHeight="1" x14ac:dyDescent="0.35">
      <c r="A140" s="654" t="s">
        <v>1903</v>
      </c>
      <c r="B140" s="655" t="s">
        <v>48</v>
      </c>
      <c r="C140" s="656">
        <v>9780008533250</v>
      </c>
      <c r="D140" s="657">
        <v>7.25</v>
      </c>
      <c r="E140" s="658"/>
      <c r="F140" s="659">
        <f t="shared" si="23"/>
        <v>0</v>
      </c>
      <c r="G140" s="660">
        <f t="shared" si="24"/>
        <v>0</v>
      </c>
      <c r="H140" s="661" t="s">
        <v>810</v>
      </c>
      <c r="I140" s="661">
        <v>0</v>
      </c>
      <c r="J140" s="662">
        <v>44952</v>
      </c>
      <c r="K140" s="653"/>
      <c r="L140" s="653"/>
      <c r="M140" s="653"/>
      <c r="N140" s="653"/>
      <c r="O140" s="653"/>
      <c r="P140" s="653"/>
      <c r="Q140" s="653"/>
    </row>
    <row r="141" spans="1:38" s="618" customFormat="1" ht="16.5" customHeight="1" x14ac:dyDescent="0.35">
      <c r="A141" s="654" t="s">
        <v>1906</v>
      </c>
      <c r="B141" s="655" t="s">
        <v>48</v>
      </c>
      <c r="C141" s="656">
        <v>9780008533274</v>
      </c>
      <c r="D141" s="657">
        <v>7.5</v>
      </c>
      <c r="E141" s="658"/>
      <c r="F141" s="659">
        <f t="shared" ref="F141:F142" si="25">SUM(E141*D141)</f>
        <v>0</v>
      </c>
      <c r="G141" s="660">
        <f t="shared" si="24"/>
        <v>0</v>
      </c>
      <c r="H141" s="661" t="s">
        <v>810</v>
      </c>
      <c r="I141" s="661">
        <v>0</v>
      </c>
      <c r="J141" s="662">
        <v>44952</v>
      </c>
      <c r="K141" s="653"/>
      <c r="L141" s="653"/>
      <c r="M141" s="653"/>
      <c r="N141" s="653"/>
      <c r="O141" s="653"/>
      <c r="P141" s="653"/>
      <c r="Q141" s="653"/>
    </row>
    <row r="142" spans="1:38" s="618" customFormat="1" ht="16.5" customHeight="1" x14ac:dyDescent="0.35">
      <c r="A142" s="654" t="s">
        <v>1909</v>
      </c>
      <c r="B142" s="655" t="s">
        <v>48</v>
      </c>
      <c r="C142" s="656">
        <v>9780008533298</v>
      </c>
      <c r="D142" s="657">
        <v>7.5</v>
      </c>
      <c r="E142" s="658"/>
      <c r="F142" s="659">
        <f t="shared" si="25"/>
        <v>0</v>
      </c>
      <c r="G142" s="660">
        <f t="shared" si="24"/>
        <v>0</v>
      </c>
      <c r="H142" s="661" t="s">
        <v>810</v>
      </c>
      <c r="I142" s="661">
        <v>0</v>
      </c>
      <c r="J142" s="662">
        <v>44952</v>
      </c>
      <c r="K142" s="653"/>
      <c r="L142" s="653"/>
      <c r="M142" s="653"/>
      <c r="N142" s="653"/>
      <c r="O142" s="653"/>
      <c r="P142" s="653"/>
      <c r="Q142" s="653"/>
    </row>
    <row r="143" spans="1:38" customFormat="1" ht="16.5" customHeight="1" x14ac:dyDescent="0.35">
      <c r="A143" s="358" t="s">
        <v>1134</v>
      </c>
      <c r="B143" s="359"/>
      <c r="C143" s="116"/>
      <c r="D143" s="360"/>
      <c r="E143" s="134"/>
      <c r="F143" s="361"/>
      <c r="G143" s="362"/>
      <c r="H143" s="363"/>
      <c r="I143" s="363"/>
      <c r="J143" s="135"/>
      <c r="K143" s="653"/>
      <c r="L143" s="653"/>
      <c r="M143" s="653"/>
      <c r="N143" s="653"/>
      <c r="O143" s="653"/>
      <c r="P143" s="653"/>
      <c r="Q143" s="653"/>
      <c r="R143" s="338"/>
      <c r="S143" s="338"/>
      <c r="T143" s="338"/>
      <c r="U143" s="338"/>
      <c r="V143" s="338"/>
      <c r="W143" s="338"/>
      <c r="X143" s="338"/>
      <c r="Y143" s="338"/>
      <c r="Z143" s="338"/>
      <c r="AA143" s="338"/>
      <c r="AB143" s="338"/>
      <c r="AC143" s="338"/>
      <c r="AD143" s="338"/>
      <c r="AE143" s="338"/>
      <c r="AF143" s="338"/>
      <c r="AG143" s="338"/>
      <c r="AH143" s="338"/>
      <c r="AI143" s="338"/>
      <c r="AJ143" s="338"/>
      <c r="AK143" s="338"/>
      <c r="AL143" s="338"/>
    </row>
    <row r="144" spans="1:38" customFormat="1" ht="16.5" customHeight="1" x14ac:dyDescent="0.35">
      <c r="A144" s="514" t="s">
        <v>1415</v>
      </c>
      <c r="B144" s="515" t="s">
        <v>48</v>
      </c>
      <c r="C144" s="516">
        <v>9780008399030</v>
      </c>
      <c r="D144" s="517">
        <v>6.25</v>
      </c>
      <c r="E144" s="518"/>
      <c r="F144" s="519">
        <f t="shared" ref="F144:F145" si="26">SUM(E144*D144)</f>
        <v>0</v>
      </c>
      <c r="G144" s="520">
        <f t="shared" ref="G144:G191" si="27">IF($F$17="Y",$F$19,0)</f>
        <v>0</v>
      </c>
      <c r="H144" s="521" t="s">
        <v>810</v>
      </c>
      <c r="I144" s="521">
        <v>0</v>
      </c>
      <c r="J144" s="522">
        <v>44200</v>
      </c>
      <c r="K144" s="653"/>
      <c r="L144" s="653"/>
      <c r="M144" s="653"/>
      <c r="N144" s="653"/>
      <c r="O144" s="653"/>
      <c r="P144" s="653"/>
      <c r="Q144" s="653"/>
      <c r="R144" s="338"/>
      <c r="S144" s="338"/>
      <c r="T144" s="338"/>
      <c r="U144" s="338"/>
      <c r="V144" s="338"/>
      <c r="W144" s="338"/>
      <c r="X144" s="338"/>
      <c r="Y144" s="338"/>
      <c r="Z144" s="338"/>
      <c r="AA144" s="338"/>
      <c r="AB144" s="338"/>
      <c r="AC144" s="338"/>
      <c r="AD144" s="338"/>
      <c r="AE144" s="338"/>
      <c r="AF144" s="338"/>
      <c r="AG144" s="338"/>
      <c r="AH144" s="338"/>
      <c r="AI144" s="338"/>
      <c r="AJ144" s="338"/>
      <c r="AK144" s="338"/>
      <c r="AL144" s="338"/>
    </row>
    <row r="145" spans="1:38" customFormat="1" ht="16.5" customHeight="1" x14ac:dyDescent="0.35">
      <c r="A145" s="514" t="s">
        <v>1416</v>
      </c>
      <c r="B145" s="515" t="s">
        <v>48</v>
      </c>
      <c r="C145" s="516">
        <v>9780008399047</v>
      </c>
      <c r="D145" s="517">
        <v>6.25</v>
      </c>
      <c r="E145" s="518"/>
      <c r="F145" s="519">
        <f t="shared" si="26"/>
        <v>0</v>
      </c>
      <c r="G145" s="520">
        <f t="shared" si="27"/>
        <v>0</v>
      </c>
      <c r="H145" s="521" t="s">
        <v>810</v>
      </c>
      <c r="I145" s="521">
        <v>0</v>
      </c>
      <c r="J145" s="522">
        <v>44200</v>
      </c>
      <c r="K145" s="653"/>
      <c r="L145" s="653"/>
      <c r="M145" s="653"/>
      <c r="N145" s="653"/>
      <c r="O145" s="653"/>
      <c r="P145" s="653"/>
      <c r="Q145" s="653"/>
      <c r="R145" s="338"/>
      <c r="S145" s="338"/>
      <c r="T145" s="338"/>
      <c r="U145" s="338"/>
      <c r="V145" s="338"/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</row>
    <row r="146" spans="1:38" customFormat="1" ht="16.5" customHeight="1" x14ac:dyDescent="0.35">
      <c r="A146" s="514" t="s">
        <v>1417</v>
      </c>
      <c r="B146" s="515" t="s">
        <v>48</v>
      </c>
      <c r="C146" s="516">
        <v>9780008399054</v>
      </c>
      <c r="D146" s="517">
        <v>6.25</v>
      </c>
      <c r="E146" s="518"/>
      <c r="F146" s="519">
        <f>SUM(E146*D146)</f>
        <v>0</v>
      </c>
      <c r="G146" s="520">
        <f t="shared" si="27"/>
        <v>0</v>
      </c>
      <c r="H146" s="521" t="s">
        <v>810</v>
      </c>
      <c r="I146" s="521">
        <v>0</v>
      </c>
      <c r="J146" s="522">
        <v>44200</v>
      </c>
      <c r="K146" s="653"/>
      <c r="L146" s="653"/>
      <c r="M146" s="653"/>
      <c r="N146" s="653"/>
      <c r="O146" s="653"/>
      <c r="P146" s="653"/>
      <c r="Q146" s="653"/>
      <c r="R146" s="338"/>
      <c r="S146" s="338"/>
      <c r="T146" s="338"/>
      <c r="U146" s="338"/>
      <c r="V146" s="338"/>
      <c r="W146" s="338"/>
      <c r="X146" s="338"/>
      <c r="Y146" s="338"/>
      <c r="Z146" s="338"/>
      <c r="AA146" s="338"/>
      <c r="AB146" s="338"/>
      <c r="AC146" s="338"/>
      <c r="AD146" s="338"/>
      <c r="AE146" s="338"/>
      <c r="AF146" s="338"/>
      <c r="AG146" s="338"/>
      <c r="AH146" s="338"/>
      <c r="AI146" s="338"/>
      <c r="AJ146" s="338"/>
      <c r="AK146" s="338"/>
      <c r="AL146" s="338"/>
    </row>
    <row r="147" spans="1:38" customFormat="1" ht="16.5" customHeight="1" x14ac:dyDescent="0.35">
      <c r="A147" s="514" t="s">
        <v>1418</v>
      </c>
      <c r="B147" s="515" t="s">
        <v>48</v>
      </c>
      <c r="C147" s="516">
        <v>9780008399061</v>
      </c>
      <c r="D147" s="517">
        <v>6.25</v>
      </c>
      <c r="E147" s="518"/>
      <c r="F147" s="519">
        <f>SUM(E147*D147)</f>
        <v>0</v>
      </c>
      <c r="G147" s="520">
        <f t="shared" si="27"/>
        <v>0</v>
      </c>
      <c r="H147" s="521" t="s">
        <v>810</v>
      </c>
      <c r="I147" s="521">
        <v>0</v>
      </c>
      <c r="J147" s="522">
        <v>44200</v>
      </c>
      <c r="K147" s="653"/>
      <c r="L147" s="653"/>
      <c r="M147" s="653"/>
      <c r="N147" s="653"/>
      <c r="O147" s="653"/>
      <c r="P147" s="653"/>
      <c r="Q147" s="653"/>
      <c r="R147" s="338"/>
      <c r="S147" s="338"/>
      <c r="T147" s="338"/>
      <c r="U147" s="338"/>
      <c r="V147" s="338"/>
      <c r="W147" s="338"/>
      <c r="X147" s="338"/>
      <c r="Y147" s="338"/>
      <c r="Z147" s="338"/>
      <c r="AA147" s="338"/>
      <c r="AB147" s="338"/>
      <c r="AC147" s="338"/>
      <c r="AD147" s="338"/>
      <c r="AE147" s="338"/>
      <c r="AF147" s="338"/>
      <c r="AG147" s="338"/>
      <c r="AH147" s="338"/>
      <c r="AI147" s="338"/>
      <c r="AJ147" s="338"/>
      <c r="AK147" s="338"/>
      <c r="AL147" s="338"/>
    </row>
    <row r="148" spans="1:38" customFormat="1" ht="16.5" customHeight="1" x14ac:dyDescent="0.35">
      <c r="A148" s="514" t="s">
        <v>1419</v>
      </c>
      <c r="B148" s="515" t="s">
        <v>48</v>
      </c>
      <c r="C148" s="516">
        <v>9780008399078</v>
      </c>
      <c r="D148" s="517">
        <v>6.25</v>
      </c>
      <c r="E148" s="518"/>
      <c r="F148" s="519">
        <f t="shared" ref="F148:F149" si="28">SUM(E148*D148)</f>
        <v>0</v>
      </c>
      <c r="G148" s="520">
        <f t="shared" si="27"/>
        <v>0</v>
      </c>
      <c r="H148" s="521" t="s">
        <v>810</v>
      </c>
      <c r="I148" s="521">
        <v>0</v>
      </c>
      <c r="J148" s="522">
        <v>44200</v>
      </c>
      <c r="K148" s="653"/>
      <c r="L148" s="653"/>
      <c r="M148" s="653"/>
      <c r="N148" s="653"/>
      <c r="O148" s="653"/>
      <c r="P148" s="653"/>
      <c r="Q148" s="653"/>
      <c r="R148" s="338"/>
      <c r="S148" s="338"/>
      <c r="T148" s="338"/>
      <c r="U148" s="338"/>
      <c r="V148" s="338"/>
      <c r="W148" s="338"/>
      <c r="X148" s="338"/>
      <c r="Y148" s="338"/>
      <c r="Z148" s="338"/>
      <c r="AA148" s="338"/>
      <c r="AB148" s="338"/>
      <c r="AC148" s="338"/>
      <c r="AD148" s="338"/>
      <c r="AE148" s="338"/>
      <c r="AF148" s="338"/>
      <c r="AG148" s="338"/>
      <c r="AH148" s="338"/>
      <c r="AI148" s="338"/>
      <c r="AJ148" s="338"/>
      <c r="AK148" s="338"/>
      <c r="AL148" s="338"/>
    </row>
    <row r="149" spans="1:38" customFormat="1" ht="16.5" customHeight="1" x14ac:dyDescent="0.35">
      <c r="A149" s="514" t="s">
        <v>1420</v>
      </c>
      <c r="B149" s="515" t="s">
        <v>48</v>
      </c>
      <c r="C149" s="516">
        <v>9780008399207</v>
      </c>
      <c r="D149" s="517">
        <v>6.25</v>
      </c>
      <c r="E149" s="518"/>
      <c r="F149" s="519">
        <f t="shared" si="28"/>
        <v>0</v>
      </c>
      <c r="G149" s="520">
        <f t="shared" si="27"/>
        <v>0</v>
      </c>
      <c r="H149" s="521" t="s">
        <v>810</v>
      </c>
      <c r="I149" s="521">
        <v>0</v>
      </c>
      <c r="J149" s="522">
        <v>44200</v>
      </c>
      <c r="K149" s="653"/>
      <c r="L149" s="653"/>
      <c r="M149" s="653"/>
      <c r="N149" s="653"/>
      <c r="O149" s="653"/>
      <c r="P149" s="653"/>
      <c r="Q149" s="653"/>
      <c r="R149" s="338"/>
      <c r="S149" s="338"/>
      <c r="T149" s="338"/>
      <c r="U149" s="338"/>
      <c r="V149" s="338"/>
      <c r="W149" s="338"/>
      <c r="X149" s="338"/>
      <c r="Y149" s="338"/>
      <c r="Z149" s="338"/>
      <c r="AA149" s="338"/>
      <c r="AB149" s="338"/>
      <c r="AC149" s="338"/>
      <c r="AD149" s="338"/>
      <c r="AE149" s="338"/>
      <c r="AF149" s="338"/>
      <c r="AG149" s="338"/>
      <c r="AH149" s="338"/>
      <c r="AI149" s="338"/>
      <c r="AJ149" s="338"/>
      <c r="AK149" s="338"/>
      <c r="AL149" s="338"/>
    </row>
    <row r="150" spans="1:38" customFormat="1" ht="16.5" customHeight="1" x14ac:dyDescent="0.35">
      <c r="A150" s="514" t="s">
        <v>1421</v>
      </c>
      <c r="B150" s="515" t="s">
        <v>48</v>
      </c>
      <c r="C150" s="516">
        <v>9780008399085</v>
      </c>
      <c r="D150" s="517">
        <v>6.25</v>
      </c>
      <c r="E150" s="518"/>
      <c r="F150" s="519">
        <f t="shared" ref="F150:F151" si="29">SUM(E150*D150)</f>
        <v>0</v>
      </c>
      <c r="G150" s="520">
        <f t="shared" si="27"/>
        <v>0</v>
      </c>
      <c r="H150" s="521" t="s">
        <v>810</v>
      </c>
      <c r="I150" s="521">
        <v>0</v>
      </c>
      <c r="J150" s="522">
        <v>44200</v>
      </c>
      <c r="K150" s="653"/>
      <c r="L150" s="653"/>
      <c r="M150" s="653"/>
      <c r="N150" s="653"/>
      <c r="O150" s="653"/>
      <c r="P150" s="653"/>
      <c r="Q150" s="653"/>
      <c r="R150" s="338"/>
      <c r="S150" s="338"/>
      <c r="T150" s="338"/>
      <c r="U150" s="338"/>
      <c r="V150" s="338"/>
      <c r="W150" s="338"/>
      <c r="X150" s="338"/>
      <c r="Y150" s="338"/>
      <c r="Z150" s="338"/>
      <c r="AA150" s="338"/>
      <c r="AB150" s="338"/>
      <c r="AC150" s="338"/>
      <c r="AD150" s="338"/>
      <c r="AE150" s="338"/>
      <c r="AF150" s="338"/>
      <c r="AG150" s="338"/>
      <c r="AH150" s="338"/>
      <c r="AI150" s="338"/>
      <c r="AJ150" s="338"/>
      <c r="AK150" s="338"/>
      <c r="AL150" s="338"/>
    </row>
    <row r="151" spans="1:38" customFormat="1" ht="16.5" customHeight="1" x14ac:dyDescent="0.35">
      <c r="A151" s="514" t="s">
        <v>1422</v>
      </c>
      <c r="B151" s="515" t="s">
        <v>48</v>
      </c>
      <c r="C151" s="516">
        <v>9780008399092</v>
      </c>
      <c r="D151" s="517">
        <v>6.25</v>
      </c>
      <c r="E151" s="518"/>
      <c r="F151" s="519">
        <f t="shared" si="29"/>
        <v>0</v>
      </c>
      <c r="G151" s="520">
        <f t="shared" si="27"/>
        <v>0</v>
      </c>
      <c r="H151" s="521" t="s">
        <v>810</v>
      </c>
      <c r="I151" s="521">
        <v>0</v>
      </c>
      <c r="J151" s="522">
        <v>44200</v>
      </c>
      <c r="K151" s="653"/>
      <c r="L151" s="653"/>
      <c r="M151" s="653"/>
      <c r="N151" s="653"/>
      <c r="O151" s="653"/>
      <c r="P151" s="653"/>
      <c r="Q151" s="653"/>
      <c r="R151" s="338"/>
      <c r="S151" s="338"/>
      <c r="T151" s="338"/>
      <c r="U151" s="338"/>
      <c r="V151" s="338"/>
      <c r="W151" s="338"/>
      <c r="X151" s="338"/>
      <c r="Y151" s="338"/>
      <c r="Z151" s="338"/>
      <c r="AA151" s="338"/>
      <c r="AB151" s="338"/>
      <c r="AC151" s="338"/>
      <c r="AD151" s="338"/>
      <c r="AE151" s="338"/>
      <c r="AF151" s="338"/>
      <c r="AG151" s="338"/>
      <c r="AH151" s="338"/>
      <c r="AI151" s="338"/>
      <c r="AJ151" s="338"/>
      <c r="AK151" s="338"/>
      <c r="AL151" s="338"/>
    </row>
    <row r="152" spans="1:38" customFormat="1" ht="16.5" customHeight="1" x14ac:dyDescent="0.35">
      <c r="A152" s="514" t="s">
        <v>1423</v>
      </c>
      <c r="B152" s="515" t="s">
        <v>48</v>
      </c>
      <c r="C152" s="516">
        <v>9780008399108</v>
      </c>
      <c r="D152" s="517">
        <v>6.25</v>
      </c>
      <c r="E152" s="518"/>
      <c r="F152" s="519">
        <f>SUM(E152*D152)</f>
        <v>0</v>
      </c>
      <c r="G152" s="520">
        <f t="shared" si="27"/>
        <v>0</v>
      </c>
      <c r="H152" s="521" t="s">
        <v>810</v>
      </c>
      <c r="I152" s="521">
        <v>0</v>
      </c>
      <c r="J152" s="522">
        <v>44200</v>
      </c>
      <c r="K152" s="653"/>
      <c r="L152" s="653"/>
      <c r="M152" s="653"/>
      <c r="N152" s="653"/>
      <c r="O152" s="653"/>
      <c r="P152" s="653"/>
      <c r="Q152" s="653"/>
      <c r="R152" s="338"/>
      <c r="S152" s="338"/>
      <c r="T152" s="338"/>
      <c r="U152" s="338"/>
      <c r="V152" s="338"/>
      <c r="W152" s="338"/>
      <c r="X152" s="338"/>
      <c r="Y152" s="338"/>
      <c r="Z152" s="338"/>
      <c r="AA152" s="338"/>
      <c r="AB152" s="338"/>
      <c r="AC152" s="338"/>
      <c r="AD152" s="338"/>
      <c r="AE152" s="338"/>
      <c r="AF152" s="338"/>
      <c r="AG152" s="338"/>
      <c r="AH152" s="338"/>
      <c r="AI152" s="338"/>
      <c r="AJ152" s="338"/>
      <c r="AK152" s="338"/>
      <c r="AL152" s="338"/>
    </row>
    <row r="153" spans="1:38" customFormat="1" ht="16.5" customHeight="1" x14ac:dyDescent="0.35">
      <c r="A153" s="514" t="s">
        <v>1424</v>
      </c>
      <c r="B153" s="515" t="s">
        <v>48</v>
      </c>
      <c r="C153" s="516">
        <v>9780008399115</v>
      </c>
      <c r="D153" s="517">
        <v>6.25</v>
      </c>
      <c r="E153" s="518"/>
      <c r="F153" s="519">
        <f>SUM(E153*D153)</f>
        <v>0</v>
      </c>
      <c r="G153" s="520">
        <f t="shared" si="27"/>
        <v>0</v>
      </c>
      <c r="H153" s="521" t="s">
        <v>810</v>
      </c>
      <c r="I153" s="521">
        <v>0</v>
      </c>
      <c r="J153" s="522">
        <v>44200</v>
      </c>
      <c r="K153" s="653"/>
      <c r="L153" s="653"/>
      <c r="M153" s="653"/>
      <c r="N153" s="653"/>
      <c r="O153" s="653"/>
      <c r="P153" s="653"/>
      <c r="Q153" s="653"/>
      <c r="R153" s="338"/>
      <c r="S153" s="338"/>
      <c r="T153" s="338"/>
      <c r="U153" s="338"/>
      <c r="V153" s="338"/>
      <c r="W153" s="338"/>
      <c r="X153" s="338"/>
      <c r="Y153" s="338"/>
      <c r="Z153" s="338"/>
      <c r="AA153" s="338"/>
      <c r="AB153" s="338"/>
      <c r="AC153" s="338"/>
      <c r="AD153" s="338"/>
      <c r="AE153" s="338"/>
      <c r="AF153" s="338"/>
      <c r="AG153" s="338"/>
      <c r="AH153" s="338"/>
      <c r="AI153" s="338"/>
      <c r="AJ153" s="338"/>
      <c r="AK153" s="338"/>
      <c r="AL153" s="338"/>
    </row>
    <row r="154" spans="1:38" customFormat="1" ht="16.5" customHeight="1" x14ac:dyDescent="0.35">
      <c r="A154" s="514" t="s">
        <v>1425</v>
      </c>
      <c r="B154" s="515" t="s">
        <v>48</v>
      </c>
      <c r="C154" s="516">
        <v>9780008399214</v>
      </c>
      <c r="D154" s="517">
        <v>6.25</v>
      </c>
      <c r="E154" s="518"/>
      <c r="F154" s="519">
        <f t="shared" ref="F154:F155" si="30">SUM(E154*D154)</f>
        <v>0</v>
      </c>
      <c r="G154" s="520">
        <f t="shared" si="27"/>
        <v>0</v>
      </c>
      <c r="H154" s="521" t="s">
        <v>810</v>
      </c>
      <c r="I154" s="521">
        <v>0</v>
      </c>
      <c r="J154" s="522">
        <v>44200</v>
      </c>
      <c r="K154" s="653"/>
      <c r="L154" s="653"/>
      <c r="M154" s="653"/>
      <c r="N154" s="653"/>
      <c r="O154" s="653"/>
      <c r="P154" s="653"/>
      <c r="Q154" s="653"/>
      <c r="R154" s="338"/>
      <c r="S154" s="338"/>
      <c r="T154" s="338"/>
      <c r="U154" s="338"/>
      <c r="V154" s="338"/>
      <c r="W154" s="338"/>
      <c r="X154" s="338"/>
      <c r="Y154" s="338"/>
      <c r="Z154" s="338"/>
      <c r="AA154" s="338"/>
      <c r="AB154" s="338"/>
      <c r="AC154" s="338"/>
      <c r="AD154" s="338"/>
      <c r="AE154" s="338"/>
      <c r="AF154" s="338"/>
      <c r="AG154" s="338"/>
      <c r="AH154" s="338"/>
      <c r="AI154" s="338"/>
      <c r="AJ154" s="338"/>
      <c r="AK154" s="338"/>
      <c r="AL154" s="338"/>
    </row>
    <row r="155" spans="1:38" customFormat="1" ht="16.5" customHeight="1" x14ac:dyDescent="0.35">
      <c r="A155" s="514" t="s">
        <v>1426</v>
      </c>
      <c r="B155" s="515" t="s">
        <v>48</v>
      </c>
      <c r="C155" s="516">
        <v>9780008399221</v>
      </c>
      <c r="D155" s="517">
        <v>6.25</v>
      </c>
      <c r="E155" s="518"/>
      <c r="F155" s="519">
        <f t="shared" si="30"/>
        <v>0</v>
      </c>
      <c r="G155" s="520">
        <f t="shared" si="27"/>
        <v>0</v>
      </c>
      <c r="H155" s="521" t="s">
        <v>810</v>
      </c>
      <c r="I155" s="521">
        <v>0</v>
      </c>
      <c r="J155" s="522">
        <v>44200</v>
      </c>
      <c r="K155" s="653"/>
      <c r="L155" s="653"/>
      <c r="M155" s="653"/>
      <c r="N155" s="653"/>
      <c r="O155" s="653"/>
      <c r="P155" s="653"/>
      <c r="Q155" s="653"/>
      <c r="R155" s="338"/>
      <c r="S155" s="338"/>
      <c r="T155" s="338"/>
      <c r="U155" s="338"/>
      <c r="V155" s="338"/>
      <c r="W155" s="338"/>
      <c r="X155" s="338"/>
      <c r="Y155" s="338"/>
      <c r="Z155" s="338"/>
      <c r="AA155" s="338"/>
      <c r="AB155" s="338"/>
      <c r="AC155" s="338"/>
      <c r="AD155" s="338"/>
      <c r="AE155" s="338"/>
      <c r="AF155" s="338"/>
      <c r="AG155" s="338"/>
      <c r="AH155" s="338"/>
      <c r="AI155" s="338"/>
      <c r="AJ155" s="338"/>
      <c r="AK155" s="338"/>
      <c r="AL155" s="338"/>
    </row>
    <row r="156" spans="1:38" customFormat="1" ht="16.5" customHeight="1" x14ac:dyDescent="0.35">
      <c r="A156" s="514" t="s">
        <v>1427</v>
      </c>
      <c r="B156" s="515" t="s">
        <v>48</v>
      </c>
      <c r="C156" s="516">
        <v>9780008399122</v>
      </c>
      <c r="D156" s="517">
        <v>7</v>
      </c>
      <c r="E156" s="518"/>
      <c r="F156" s="519">
        <f t="shared" ref="F156:F157" si="31">SUM(E156*D156)</f>
        <v>0</v>
      </c>
      <c r="G156" s="520">
        <f t="shared" si="27"/>
        <v>0</v>
      </c>
      <c r="H156" s="521" t="s">
        <v>810</v>
      </c>
      <c r="I156" s="521">
        <v>0</v>
      </c>
      <c r="J156" s="522">
        <v>44200</v>
      </c>
      <c r="K156" s="338"/>
      <c r="L156" s="338"/>
      <c r="M156" s="338"/>
      <c r="N156" s="338"/>
      <c r="O156" s="338"/>
      <c r="P156" s="338"/>
      <c r="Q156" s="338"/>
      <c r="R156" s="338"/>
      <c r="S156" s="338"/>
      <c r="T156" s="338"/>
      <c r="U156" s="338"/>
      <c r="V156" s="338"/>
      <c r="W156" s="338"/>
      <c r="X156" s="338"/>
      <c r="Y156" s="338"/>
      <c r="Z156" s="338"/>
      <c r="AA156" s="338"/>
      <c r="AB156" s="338"/>
      <c r="AC156" s="338"/>
      <c r="AD156" s="338"/>
      <c r="AE156" s="338"/>
      <c r="AF156" s="338"/>
      <c r="AG156" s="338"/>
      <c r="AH156" s="338"/>
      <c r="AI156" s="338"/>
      <c r="AJ156" s="338"/>
      <c r="AK156" s="338"/>
      <c r="AL156" s="338"/>
    </row>
    <row r="157" spans="1:38" customFormat="1" ht="16.5" customHeight="1" x14ac:dyDescent="0.35">
      <c r="A157" s="514" t="s">
        <v>1428</v>
      </c>
      <c r="B157" s="515" t="s">
        <v>48</v>
      </c>
      <c r="C157" s="516">
        <v>9780008399139</v>
      </c>
      <c r="D157" s="517">
        <v>7</v>
      </c>
      <c r="E157" s="518"/>
      <c r="F157" s="519">
        <f t="shared" si="31"/>
        <v>0</v>
      </c>
      <c r="G157" s="520">
        <f t="shared" si="27"/>
        <v>0</v>
      </c>
      <c r="H157" s="521" t="s">
        <v>810</v>
      </c>
      <c r="I157" s="521">
        <v>0</v>
      </c>
      <c r="J157" s="522">
        <v>44200</v>
      </c>
      <c r="K157" s="338"/>
      <c r="L157" s="338"/>
      <c r="M157" s="338"/>
      <c r="N157" s="338"/>
      <c r="O157" s="338"/>
      <c r="P157" s="338"/>
      <c r="Q157" s="338"/>
      <c r="R157" s="338"/>
      <c r="S157" s="338"/>
      <c r="T157" s="338"/>
      <c r="U157" s="338"/>
      <c r="V157" s="338"/>
      <c r="W157" s="338"/>
      <c r="X157" s="338"/>
      <c r="Y157" s="338"/>
      <c r="Z157" s="338"/>
      <c r="AA157" s="338"/>
      <c r="AB157" s="338"/>
      <c r="AC157" s="338"/>
      <c r="AD157" s="338"/>
      <c r="AE157" s="338"/>
      <c r="AF157" s="338"/>
      <c r="AG157" s="338"/>
      <c r="AH157" s="338"/>
      <c r="AI157" s="338"/>
      <c r="AJ157" s="338"/>
      <c r="AK157" s="338"/>
      <c r="AL157" s="338"/>
    </row>
    <row r="158" spans="1:38" customFormat="1" ht="16.5" customHeight="1" x14ac:dyDescent="0.35">
      <c r="A158" s="514" t="s">
        <v>1429</v>
      </c>
      <c r="B158" s="515" t="s">
        <v>48</v>
      </c>
      <c r="C158" s="516">
        <v>9780008399146</v>
      </c>
      <c r="D158" s="517">
        <v>7</v>
      </c>
      <c r="E158" s="518"/>
      <c r="F158" s="519">
        <f>SUM(E158*D158)</f>
        <v>0</v>
      </c>
      <c r="G158" s="520">
        <f t="shared" si="27"/>
        <v>0</v>
      </c>
      <c r="H158" s="521" t="s">
        <v>810</v>
      </c>
      <c r="I158" s="521">
        <v>0</v>
      </c>
      <c r="J158" s="522">
        <v>44200</v>
      </c>
      <c r="K158" s="338"/>
      <c r="L158" s="338"/>
      <c r="M158" s="338"/>
      <c r="N158" s="338"/>
      <c r="O158" s="338"/>
      <c r="P158" s="338"/>
      <c r="Q158" s="338"/>
      <c r="R158" s="338"/>
      <c r="S158" s="338"/>
      <c r="T158" s="338"/>
      <c r="U158" s="338"/>
      <c r="V158" s="338"/>
      <c r="W158" s="338"/>
      <c r="X158" s="338"/>
      <c r="Y158" s="338"/>
      <c r="Z158" s="338"/>
      <c r="AA158" s="338"/>
      <c r="AB158" s="338"/>
      <c r="AC158" s="338"/>
      <c r="AD158" s="338"/>
      <c r="AE158" s="338"/>
      <c r="AF158" s="338"/>
      <c r="AG158" s="338"/>
      <c r="AH158" s="338"/>
      <c r="AI158" s="338"/>
      <c r="AJ158" s="338"/>
      <c r="AK158" s="338"/>
      <c r="AL158" s="338"/>
    </row>
    <row r="159" spans="1:38" customFormat="1" ht="16.5" customHeight="1" x14ac:dyDescent="0.35">
      <c r="A159" s="514" t="s">
        <v>1430</v>
      </c>
      <c r="B159" s="515" t="s">
        <v>48</v>
      </c>
      <c r="C159" s="516">
        <v>9780008399153</v>
      </c>
      <c r="D159" s="517">
        <v>7</v>
      </c>
      <c r="E159" s="518"/>
      <c r="F159" s="519">
        <f>SUM(E159*D159)</f>
        <v>0</v>
      </c>
      <c r="G159" s="520">
        <f t="shared" si="27"/>
        <v>0</v>
      </c>
      <c r="H159" s="521" t="s">
        <v>810</v>
      </c>
      <c r="I159" s="521">
        <v>0</v>
      </c>
      <c r="J159" s="522">
        <v>44200</v>
      </c>
      <c r="K159" s="338"/>
      <c r="L159" s="338"/>
      <c r="M159" s="338"/>
      <c r="N159" s="338"/>
      <c r="O159" s="338"/>
      <c r="P159" s="338"/>
      <c r="Q159" s="338"/>
      <c r="R159" s="338"/>
      <c r="S159" s="338"/>
      <c r="T159" s="338"/>
      <c r="U159" s="338"/>
      <c r="V159" s="338"/>
      <c r="W159" s="338"/>
      <c r="X159" s="338"/>
      <c r="Y159" s="338"/>
      <c r="Z159" s="338"/>
      <c r="AA159" s="338"/>
      <c r="AB159" s="338"/>
      <c r="AC159" s="338"/>
      <c r="AD159" s="338"/>
      <c r="AE159" s="338"/>
      <c r="AF159" s="338"/>
      <c r="AG159" s="338"/>
      <c r="AH159" s="338"/>
      <c r="AI159" s="338"/>
      <c r="AJ159" s="338"/>
      <c r="AK159" s="338"/>
      <c r="AL159" s="338"/>
    </row>
    <row r="160" spans="1:38" customFormat="1" ht="16.5" customHeight="1" x14ac:dyDescent="0.35">
      <c r="A160" s="514" t="s">
        <v>1431</v>
      </c>
      <c r="B160" s="515" t="s">
        <v>48</v>
      </c>
      <c r="C160" s="516">
        <v>9780008399245</v>
      </c>
      <c r="D160" s="517">
        <v>7</v>
      </c>
      <c r="E160" s="518"/>
      <c r="F160" s="519">
        <f t="shared" ref="F160:F161" si="32">SUM(E160*D160)</f>
        <v>0</v>
      </c>
      <c r="G160" s="520">
        <f t="shared" si="27"/>
        <v>0</v>
      </c>
      <c r="H160" s="521" t="s">
        <v>810</v>
      </c>
      <c r="I160" s="521">
        <v>0</v>
      </c>
      <c r="J160" s="522">
        <v>44200</v>
      </c>
      <c r="K160" s="338"/>
      <c r="L160" s="338"/>
      <c r="M160" s="338"/>
      <c r="N160" s="338"/>
      <c r="O160" s="338"/>
      <c r="P160" s="338"/>
      <c r="Q160" s="338"/>
      <c r="R160" s="338"/>
      <c r="S160" s="338"/>
      <c r="T160" s="338"/>
      <c r="U160" s="338"/>
      <c r="V160" s="338"/>
      <c r="W160" s="338"/>
      <c r="X160" s="338"/>
      <c r="Y160" s="338"/>
      <c r="Z160" s="338"/>
      <c r="AA160" s="338"/>
      <c r="AB160" s="338"/>
      <c r="AC160" s="338"/>
      <c r="AD160" s="338"/>
      <c r="AE160" s="338"/>
      <c r="AF160" s="338"/>
      <c r="AG160" s="338"/>
      <c r="AH160" s="338"/>
      <c r="AI160" s="338"/>
      <c r="AJ160" s="338"/>
      <c r="AK160" s="338"/>
      <c r="AL160" s="338"/>
    </row>
    <row r="161" spans="1:38" customFormat="1" ht="16.5" customHeight="1" x14ac:dyDescent="0.35">
      <c r="A161" s="514" t="s">
        <v>1432</v>
      </c>
      <c r="B161" s="515" t="s">
        <v>48</v>
      </c>
      <c r="C161" s="516">
        <v>9780008399252</v>
      </c>
      <c r="D161" s="517">
        <v>7</v>
      </c>
      <c r="E161" s="518"/>
      <c r="F161" s="519">
        <f t="shared" si="32"/>
        <v>0</v>
      </c>
      <c r="G161" s="520">
        <f t="shared" si="27"/>
        <v>0</v>
      </c>
      <c r="H161" s="521" t="s">
        <v>810</v>
      </c>
      <c r="I161" s="521">
        <v>0</v>
      </c>
      <c r="J161" s="522">
        <v>44200</v>
      </c>
      <c r="K161" s="338"/>
      <c r="L161" s="338"/>
      <c r="M161" s="338"/>
      <c r="N161" s="338"/>
      <c r="O161" s="338"/>
      <c r="P161" s="338"/>
      <c r="Q161" s="338"/>
      <c r="R161" s="338"/>
      <c r="S161" s="338"/>
      <c r="T161" s="338"/>
      <c r="U161" s="338"/>
      <c r="V161" s="338"/>
      <c r="W161" s="338"/>
      <c r="X161" s="338"/>
      <c r="Y161" s="338"/>
      <c r="Z161" s="338"/>
      <c r="AA161" s="338"/>
      <c r="AB161" s="338"/>
      <c r="AC161" s="338"/>
      <c r="AD161" s="338"/>
      <c r="AE161" s="338"/>
      <c r="AF161" s="338"/>
      <c r="AG161" s="338"/>
      <c r="AH161" s="338"/>
      <c r="AI161" s="338"/>
      <c r="AJ161" s="338"/>
      <c r="AK161" s="338"/>
      <c r="AL161" s="338"/>
    </row>
    <row r="162" spans="1:38" customFormat="1" ht="16.5" customHeight="1" x14ac:dyDescent="0.35">
      <c r="A162" s="514" t="s">
        <v>1433</v>
      </c>
      <c r="B162" s="515" t="s">
        <v>48</v>
      </c>
      <c r="C162" s="516">
        <v>9780008399160</v>
      </c>
      <c r="D162" s="517">
        <v>7</v>
      </c>
      <c r="E162" s="518"/>
      <c r="F162" s="519">
        <f t="shared" ref="F162:F163" si="33">SUM(E162*D162)</f>
        <v>0</v>
      </c>
      <c r="G162" s="520">
        <f t="shared" si="27"/>
        <v>0</v>
      </c>
      <c r="H162" s="521" t="s">
        <v>810</v>
      </c>
      <c r="I162" s="521">
        <v>0</v>
      </c>
      <c r="J162" s="522">
        <v>44200</v>
      </c>
      <c r="K162" s="338"/>
      <c r="L162" s="338"/>
      <c r="M162" s="338"/>
      <c r="N162" s="338"/>
      <c r="O162" s="338"/>
      <c r="P162" s="338"/>
      <c r="Q162" s="338"/>
      <c r="R162" s="338"/>
      <c r="S162" s="338"/>
      <c r="T162" s="338"/>
      <c r="U162" s="338"/>
      <c r="V162" s="338"/>
      <c r="W162" s="338"/>
      <c r="X162" s="338"/>
      <c r="Y162" s="338"/>
      <c r="Z162" s="338"/>
      <c r="AA162" s="338"/>
      <c r="AB162" s="338"/>
      <c r="AC162" s="338"/>
      <c r="AD162" s="338"/>
      <c r="AE162" s="338"/>
      <c r="AF162" s="338"/>
      <c r="AG162" s="338"/>
      <c r="AH162" s="338"/>
      <c r="AI162" s="338"/>
      <c r="AJ162" s="338"/>
      <c r="AK162" s="338"/>
      <c r="AL162" s="338"/>
    </row>
    <row r="163" spans="1:38" customFormat="1" ht="16.5" customHeight="1" x14ac:dyDescent="0.35">
      <c r="A163" s="514" t="s">
        <v>1434</v>
      </c>
      <c r="B163" s="515" t="s">
        <v>48</v>
      </c>
      <c r="C163" s="516">
        <v>9780008399177</v>
      </c>
      <c r="D163" s="517">
        <v>7</v>
      </c>
      <c r="E163" s="518"/>
      <c r="F163" s="519">
        <f t="shared" si="33"/>
        <v>0</v>
      </c>
      <c r="G163" s="520">
        <f t="shared" si="27"/>
        <v>0</v>
      </c>
      <c r="H163" s="521" t="s">
        <v>810</v>
      </c>
      <c r="I163" s="521">
        <v>0</v>
      </c>
      <c r="J163" s="522">
        <v>44200</v>
      </c>
      <c r="K163" s="338"/>
      <c r="L163" s="338"/>
      <c r="M163" s="338"/>
      <c r="N163" s="338"/>
      <c r="O163" s="338"/>
      <c r="P163" s="338"/>
      <c r="Q163" s="338"/>
      <c r="R163" s="338"/>
      <c r="S163" s="338"/>
      <c r="T163" s="338"/>
      <c r="U163" s="338"/>
      <c r="V163" s="338"/>
      <c r="W163" s="338"/>
      <c r="X163" s="338"/>
      <c r="Y163" s="338"/>
      <c r="Z163" s="338"/>
      <c r="AA163" s="338"/>
      <c r="AB163" s="338"/>
      <c r="AC163" s="338"/>
      <c r="AD163" s="338"/>
      <c r="AE163" s="338"/>
      <c r="AF163" s="338"/>
      <c r="AG163" s="338"/>
      <c r="AH163" s="338"/>
      <c r="AI163" s="338"/>
      <c r="AJ163" s="338"/>
      <c r="AK163" s="338"/>
      <c r="AL163" s="338"/>
    </row>
    <row r="164" spans="1:38" customFormat="1" ht="16.5" customHeight="1" x14ac:dyDescent="0.35">
      <c r="A164" s="514" t="s">
        <v>1435</v>
      </c>
      <c r="B164" s="515" t="s">
        <v>48</v>
      </c>
      <c r="C164" s="516">
        <v>9780008399184</v>
      </c>
      <c r="D164" s="517">
        <v>7</v>
      </c>
      <c r="E164" s="518"/>
      <c r="F164" s="519">
        <f>SUM(E164*D164)</f>
        <v>0</v>
      </c>
      <c r="G164" s="520">
        <f t="shared" si="27"/>
        <v>0</v>
      </c>
      <c r="H164" s="521" t="s">
        <v>810</v>
      </c>
      <c r="I164" s="521">
        <v>0</v>
      </c>
      <c r="J164" s="522">
        <v>44200</v>
      </c>
      <c r="K164" s="338"/>
      <c r="L164" s="338"/>
      <c r="M164" s="338"/>
      <c r="N164" s="338"/>
      <c r="O164" s="338"/>
      <c r="P164" s="338"/>
      <c r="Q164" s="338"/>
      <c r="R164" s="338"/>
      <c r="S164" s="338"/>
      <c r="T164" s="338"/>
      <c r="U164" s="338"/>
      <c r="V164" s="338"/>
      <c r="W164" s="338"/>
      <c r="X164" s="338"/>
      <c r="Y164" s="338"/>
      <c r="Z164" s="338"/>
      <c r="AA164" s="338"/>
      <c r="AB164" s="338"/>
      <c r="AC164" s="338"/>
      <c r="AD164" s="338"/>
      <c r="AE164" s="338"/>
      <c r="AF164" s="338"/>
      <c r="AG164" s="338"/>
      <c r="AH164" s="338"/>
      <c r="AI164" s="338"/>
      <c r="AJ164" s="338"/>
      <c r="AK164" s="338"/>
      <c r="AL164" s="338"/>
    </row>
    <row r="165" spans="1:38" customFormat="1" ht="16.5" customHeight="1" x14ac:dyDescent="0.35">
      <c r="A165" s="514" t="s">
        <v>1436</v>
      </c>
      <c r="B165" s="515" t="s">
        <v>48</v>
      </c>
      <c r="C165" s="516">
        <v>9780008399191</v>
      </c>
      <c r="D165" s="517">
        <v>7</v>
      </c>
      <c r="E165" s="518"/>
      <c r="F165" s="519">
        <f>SUM(E165*D165)</f>
        <v>0</v>
      </c>
      <c r="G165" s="520">
        <f t="shared" si="27"/>
        <v>0</v>
      </c>
      <c r="H165" s="521" t="s">
        <v>810</v>
      </c>
      <c r="I165" s="521">
        <v>0</v>
      </c>
      <c r="J165" s="522">
        <v>44200</v>
      </c>
      <c r="K165" s="338"/>
      <c r="L165" s="338"/>
      <c r="M165" s="338"/>
      <c r="N165" s="338"/>
      <c r="O165" s="338"/>
      <c r="P165" s="338"/>
      <c r="Q165" s="338"/>
      <c r="R165" s="338"/>
      <c r="S165" s="338"/>
      <c r="T165" s="338"/>
      <c r="U165" s="338"/>
      <c r="V165" s="338"/>
      <c r="W165" s="338"/>
      <c r="X165" s="338"/>
      <c r="Y165" s="338"/>
      <c r="Z165" s="338"/>
      <c r="AA165" s="338"/>
      <c r="AB165" s="338"/>
      <c r="AC165" s="338"/>
      <c r="AD165" s="338"/>
      <c r="AE165" s="338"/>
      <c r="AF165" s="338"/>
      <c r="AG165" s="338"/>
      <c r="AH165" s="338"/>
      <c r="AI165" s="338"/>
      <c r="AJ165" s="338"/>
      <c r="AK165" s="338"/>
      <c r="AL165" s="338"/>
    </row>
    <row r="166" spans="1:38" customFormat="1" ht="16.5" customHeight="1" x14ac:dyDescent="0.35">
      <c r="A166" s="514" t="s">
        <v>1437</v>
      </c>
      <c r="B166" s="515" t="s">
        <v>48</v>
      </c>
      <c r="C166" s="516">
        <v>9780008399276</v>
      </c>
      <c r="D166" s="517">
        <v>7</v>
      </c>
      <c r="E166" s="518"/>
      <c r="F166" s="519">
        <f t="shared" ref="F166:F167" si="34">SUM(E166*D166)</f>
        <v>0</v>
      </c>
      <c r="G166" s="520">
        <f t="shared" si="27"/>
        <v>0</v>
      </c>
      <c r="H166" s="521" t="s">
        <v>810</v>
      </c>
      <c r="I166" s="521">
        <v>0</v>
      </c>
      <c r="J166" s="522">
        <v>44200</v>
      </c>
      <c r="K166" s="338"/>
      <c r="L166" s="338"/>
      <c r="M166" s="338"/>
      <c r="N166" s="338"/>
      <c r="O166" s="338"/>
      <c r="P166" s="338"/>
      <c r="Q166" s="338"/>
      <c r="R166" s="338"/>
      <c r="S166" s="338"/>
      <c r="T166" s="338"/>
      <c r="U166" s="338"/>
      <c r="V166" s="338"/>
      <c r="W166" s="338"/>
      <c r="X166" s="338"/>
      <c r="Y166" s="338"/>
      <c r="Z166" s="338"/>
      <c r="AA166" s="338"/>
      <c r="AB166" s="338"/>
      <c r="AC166" s="338"/>
      <c r="AD166" s="338"/>
      <c r="AE166" s="338"/>
      <c r="AF166" s="338"/>
      <c r="AG166" s="338"/>
      <c r="AH166" s="338"/>
      <c r="AI166" s="338"/>
      <c r="AJ166" s="338"/>
      <c r="AK166" s="338"/>
      <c r="AL166" s="338"/>
    </row>
    <row r="167" spans="1:38" customFormat="1" ht="16.5" customHeight="1" x14ac:dyDescent="0.35">
      <c r="A167" s="514" t="s">
        <v>1438</v>
      </c>
      <c r="B167" s="515" t="s">
        <v>48</v>
      </c>
      <c r="C167" s="516">
        <v>9780008399290</v>
      </c>
      <c r="D167" s="517">
        <v>7</v>
      </c>
      <c r="E167" s="518"/>
      <c r="F167" s="519">
        <f t="shared" si="34"/>
        <v>0</v>
      </c>
      <c r="G167" s="520">
        <f t="shared" si="27"/>
        <v>0</v>
      </c>
      <c r="H167" s="521" t="s">
        <v>810</v>
      </c>
      <c r="I167" s="521">
        <v>0</v>
      </c>
      <c r="J167" s="522">
        <v>44200</v>
      </c>
      <c r="K167" s="338"/>
      <c r="L167" s="338"/>
      <c r="M167" s="338"/>
      <c r="N167" s="338"/>
      <c r="O167" s="338"/>
      <c r="P167" s="338"/>
      <c r="Q167" s="338"/>
      <c r="R167" s="338"/>
      <c r="S167" s="338"/>
      <c r="T167" s="338"/>
      <c r="U167" s="338"/>
      <c r="V167" s="338"/>
      <c r="W167" s="338"/>
      <c r="X167" s="338"/>
      <c r="Y167" s="338"/>
      <c r="Z167" s="338"/>
      <c r="AA167" s="338"/>
      <c r="AB167" s="338"/>
      <c r="AC167" s="338"/>
      <c r="AD167" s="338"/>
      <c r="AE167" s="338"/>
      <c r="AF167" s="338"/>
      <c r="AG167" s="338"/>
      <c r="AH167" s="338"/>
      <c r="AI167" s="338"/>
      <c r="AJ167" s="338"/>
      <c r="AK167" s="338"/>
      <c r="AL167" s="338"/>
    </row>
    <row r="168" spans="1:38" customFormat="1" ht="16.5" customHeight="1" x14ac:dyDescent="0.35">
      <c r="A168" s="514" t="s">
        <v>1446</v>
      </c>
      <c r="B168" s="515" t="s">
        <v>48</v>
      </c>
      <c r="C168" s="516">
        <v>9780008454760</v>
      </c>
      <c r="D168" s="517">
        <v>6.25</v>
      </c>
      <c r="E168" s="518"/>
      <c r="F168" s="519">
        <f t="shared" ref="F168:F169" si="35">SUM(E168*D168)</f>
        <v>0</v>
      </c>
      <c r="G168" s="520">
        <f t="shared" si="27"/>
        <v>0</v>
      </c>
      <c r="H168" s="521" t="s">
        <v>810</v>
      </c>
      <c r="I168" s="521">
        <v>0</v>
      </c>
      <c r="J168" s="522">
        <v>44333</v>
      </c>
      <c r="K168" s="338"/>
      <c r="L168" s="338"/>
      <c r="M168" s="338"/>
      <c r="N168" s="338"/>
      <c r="O168" s="338"/>
      <c r="P168" s="338"/>
      <c r="Q168" s="338"/>
      <c r="R168" s="338"/>
      <c r="S168" s="338"/>
      <c r="T168" s="338"/>
      <c r="U168" s="338"/>
      <c r="V168" s="338"/>
      <c r="W168" s="338"/>
      <c r="X168" s="338"/>
      <c r="Y168" s="338"/>
      <c r="Z168" s="338"/>
      <c r="AA168" s="338"/>
      <c r="AB168" s="338"/>
      <c r="AC168" s="338"/>
      <c r="AD168" s="338"/>
      <c r="AE168" s="338"/>
      <c r="AF168" s="338"/>
      <c r="AG168" s="338"/>
      <c r="AH168" s="338"/>
      <c r="AI168" s="338"/>
      <c r="AJ168" s="338"/>
      <c r="AK168" s="338"/>
      <c r="AL168" s="338"/>
    </row>
    <row r="169" spans="1:38" customFormat="1" ht="16.5" customHeight="1" x14ac:dyDescent="0.35">
      <c r="A169" s="514" t="s">
        <v>1447</v>
      </c>
      <c r="B169" s="515" t="s">
        <v>48</v>
      </c>
      <c r="C169" s="516">
        <v>9780008454777</v>
      </c>
      <c r="D169" s="517">
        <v>6.25</v>
      </c>
      <c r="E169" s="518"/>
      <c r="F169" s="519">
        <f t="shared" si="35"/>
        <v>0</v>
      </c>
      <c r="G169" s="520">
        <f t="shared" si="27"/>
        <v>0</v>
      </c>
      <c r="H169" s="521" t="s">
        <v>810</v>
      </c>
      <c r="I169" s="521">
        <v>0</v>
      </c>
      <c r="J169" s="522">
        <v>44333</v>
      </c>
      <c r="K169" s="338"/>
      <c r="L169" s="338"/>
      <c r="M169" s="338"/>
      <c r="N169" s="338"/>
      <c r="O169" s="338"/>
      <c r="P169" s="338"/>
      <c r="Q169" s="338"/>
      <c r="R169" s="338"/>
      <c r="S169" s="338"/>
      <c r="T169" s="338"/>
      <c r="U169" s="338"/>
      <c r="V169" s="338"/>
      <c r="W169" s="338"/>
      <c r="X169" s="338"/>
      <c r="Y169" s="338"/>
      <c r="Z169" s="338"/>
      <c r="AA169" s="338"/>
      <c r="AB169" s="338"/>
      <c r="AC169" s="338"/>
      <c r="AD169" s="338"/>
      <c r="AE169" s="338"/>
      <c r="AF169" s="338"/>
      <c r="AG169" s="338"/>
      <c r="AH169" s="338"/>
      <c r="AI169" s="338"/>
      <c r="AJ169" s="338"/>
      <c r="AK169" s="338"/>
      <c r="AL169" s="338"/>
    </row>
    <row r="170" spans="1:38" customFormat="1" ht="16.5" customHeight="1" x14ac:dyDescent="0.35">
      <c r="A170" s="514" t="s">
        <v>1448</v>
      </c>
      <c r="B170" s="515" t="s">
        <v>48</v>
      </c>
      <c r="C170" s="516">
        <v>9780008454784</v>
      </c>
      <c r="D170" s="517">
        <v>6.25</v>
      </c>
      <c r="E170" s="518"/>
      <c r="F170" s="519">
        <f>SUM(E170*D170)</f>
        <v>0</v>
      </c>
      <c r="G170" s="520">
        <f t="shared" si="27"/>
        <v>0</v>
      </c>
      <c r="H170" s="521" t="s">
        <v>810</v>
      </c>
      <c r="I170" s="521">
        <v>0</v>
      </c>
      <c r="J170" s="522">
        <v>44333</v>
      </c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38"/>
      <c r="Y170" s="338"/>
      <c r="Z170" s="338"/>
      <c r="AA170" s="338"/>
      <c r="AB170" s="338"/>
      <c r="AC170" s="338"/>
      <c r="AD170" s="338"/>
      <c r="AE170" s="338"/>
      <c r="AF170" s="338"/>
      <c r="AG170" s="338"/>
      <c r="AH170" s="338"/>
      <c r="AI170" s="338"/>
      <c r="AJ170" s="338"/>
      <c r="AK170" s="338"/>
      <c r="AL170" s="338"/>
    </row>
    <row r="171" spans="1:38" customFormat="1" ht="16.5" customHeight="1" x14ac:dyDescent="0.35">
      <c r="A171" s="514" t="s">
        <v>1449</v>
      </c>
      <c r="B171" s="515" t="s">
        <v>48</v>
      </c>
      <c r="C171" s="516">
        <v>9780008454791</v>
      </c>
      <c r="D171" s="517">
        <v>6.25</v>
      </c>
      <c r="E171" s="518"/>
      <c r="F171" s="519">
        <f>SUM(E171*D171)</f>
        <v>0</v>
      </c>
      <c r="G171" s="520">
        <f t="shared" si="27"/>
        <v>0</v>
      </c>
      <c r="H171" s="521" t="s">
        <v>810</v>
      </c>
      <c r="I171" s="521">
        <v>0</v>
      </c>
      <c r="J171" s="522">
        <v>44333</v>
      </c>
      <c r="K171" s="338"/>
      <c r="L171" s="338"/>
      <c r="M171" s="338"/>
      <c r="N171" s="338"/>
      <c r="O171" s="338"/>
      <c r="P171" s="338"/>
      <c r="Q171" s="338"/>
      <c r="R171" s="338"/>
      <c r="S171" s="338"/>
      <c r="T171" s="338"/>
      <c r="U171" s="338"/>
      <c r="V171" s="338"/>
      <c r="W171" s="338"/>
      <c r="X171" s="338"/>
      <c r="Y171" s="338"/>
      <c r="Z171" s="338"/>
      <c r="AA171" s="338"/>
      <c r="AB171" s="338"/>
      <c r="AC171" s="338"/>
      <c r="AD171" s="338"/>
      <c r="AE171" s="338"/>
      <c r="AF171" s="338"/>
      <c r="AG171" s="338"/>
      <c r="AH171" s="338"/>
      <c r="AI171" s="338"/>
      <c r="AJ171" s="338"/>
      <c r="AK171" s="338"/>
      <c r="AL171" s="338"/>
    </row>
    <row r="172" spans="1:38" customFormat="1" ht="16.5" customHeight="1" x14ac:dyDescent="0.35">
      <c r="A172" s="514" t="s">
        <v>1450</v>
      </c>
      <c r="B172" s="515" t="s">
        <v>48</v>
      </c>
      <c r="C172" s="516">
        <v>9780008454807</v>
      </c>
      <c r="D172" s="517">
        <v>6.25</v>
      </c>
      <c r="E172" s="518"/>
      <c r="F172" s="519">
        <f t="shared" ref="F172:F175" si="36">SUM(E172*D172)</f>
        <v>0</v>
      </c>
      <c r="G172" s="520">
        <f t="shared" si="27"/>
        <v>0</v>
      </c>
      <c r="H172" s="521" t="s">
        <v>810</v>
      </c>
      <c r="I172" s="521">
        <v>0</v>
      </c>
      <c r="J172" s="522">
        <v>44333</v>
      </c>
      <c r="K172" s="338"/>
      <c r="L172" s="338"/>
      <c r="M172" s="338"/>
      <c r="N172" s="338"/>
      <c r="O172" s="338"/>
      <c r="P172" s="338"/>
      <c r="Q172" s="338"/>
      <c r="R172" s="338"/>
      <c r="S172" s="338"/>
      <c r="T172" s="338"/>
      <c r="U172" s="338"/>
      <c r="V172" s="338"/>
      <c r="W172" s="338"/>
      <c r="X172" s="338"/>
      <c r="Y172" s="338"/>
      <c r="Z172" s="338"/>
      <c r="AA172" s="338"/>
      <c r="AB172" s="338"/>
      <c r="AC172" s="338"/>
      <c r="AD172" s="338"/>
      <c r="AE172" s="338"/>
      <c r="AF172" s="338"/>
      <c r="AG172" s="338"/>
      <c r="AH172" s="338"/>
      <c r="AI172" s="338"/>
      <c r="AJ172" s="338"/>
      <c r="AK172" s="338"/>
      <c r="AL172" s="338"/>
    </row>
    <row r="173" spans="1:38" customFormat="1" ht="16.5" customHeight="1" x14ac:dyDescent="0.35">
      <c r="A173" s="514" t="s">
        <v>1451</v>
      </c>
      <c r="B173" s="515" t="s">
        <v>48</v>
      </c>
      <c r="C173" s="516">
        <v>9780008454814</v>
      </c>
      <c r="D173" s="517">
        <v>6.25</v>
      </c>
      <c r="E173" s="518"/>
      <c r="F173" s="519">
        <f t="shared" si="36"/>
        <v>0</v>
      </c>
      <c r="G173" s="520">
        <f t="shared" si="27"/>
        <v>0</v>
      </c>
      <c r="H173" s="521" t="s">
        <v>810</v>
      </c>
      <c r="I173" s="521">
        <v>0</v>
      </c>
      <c r="J173" s="522">
        <v>44333</v>
      </c>
      <c r="K173" s="338"/>
      <c r="L173" s="338"/>
      <c r="M173" s="338"/>
      <c r="N173" s="338"/>
      <c r="O173" s="338"/>
      <c r="P173" s="338"/>
      <c r="Q173" s="338"/>
      <c r="R173" s="338"/>
      <c r="S173" s="338"/>
      <c r="T173" s="338"/>
      <c r="U173" s="338"/>
      <c r="V173" s="338"/>
      <c r="W173" s="338"/>
      <c r="X173" s="338"/>
      <c r="Y173" s="338"/>
      <c r="Z173" s="338"/>
      <c r="AA173" s="338"/>
      <c r="AB173" s="338"/>
      <c r="AC173" s="338"/>
      <c r="AD173" s="338"/>
      <c r="AE173" s="338"/>
      <c r="AF173" s="338"/>
      <c r="AG173" s="338"/>
      <c r="AH173" s="338"/>
      <c r="AI173" s="338"/>
      <c r="AJ173" s="338"/>
      <c r="AK173" s="338"/>
      <c r="AL173" s="338"/>
    </row>
    <row r="174" spans="1:38" customFormat="1" ht="16.5" customHeight="1" x14ac:dyDescent="0.35">
      <c r="A174" s="514" t="s">
        <v>1452</v>
      </c>
      <c r="B174" s="515" t="s">
        <v>48</v>
      </c>
      <c r="C174" s="516">
        <v>9780008454821</v>
      </c>
      <c r="D174" s="517">
        <v>7</v>
      </c>
      <c r="E174" s="518"/>
      <c r="F174" s="519">
        <f t="shared" si="36"/>
        <v>0</v>
      </c>
      <c r="G174" s="520">
        <f t="shared" si="27"/>
        <v>0</v>
      </c>
      <c r="H174" s="521" t="s">
        <v>810</v>
      </c>
      <c r="I174" s="521">
        <v>0</v>
      </c>
      <c r="J174" s="522">
        <v>44333</v>
      </c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38"/>
      <c r="X174" s="338"/>
      <c r="Y174" s="338"/>
      <c r="Z174" s="338"/>
      <c r="AA174" s="338"/>
      <c r="AB174" s="338"/>
      <c r="AC174" s="338"/>
      <c r="AD174" s="338"/>
      <c r="AE174" s="338"/>
      <c r="AF174" s="338"/>
      <c r="AG174" s="338"/>
      <c r="AH174" s="338"/>
      <c r="AI174" s="338"/>
      <c r="AJ174" s="338"/>
      <c r="AK174" s="338"/>
      <c r="AL174" s="338"/>
    </row>
    <row r="175" spans="1:38" customFormat="1" ht="16.5" customHeight="1" x14ac:dyDescent="0.35">
      <c r="A175" s="514" t="s">
        <v>1453</v>
      </c>
      <c r="B175" s="515" t="s">
        <v>48</v>
      </c>
      <c r="C175" s="516">
        <v>9780008454838</v>
      </c>
      <c r="D175" s="517">
        <v>7</v>
      </c>
      <c r="E175" s="518"/>
      <c r="F175" s="519">
        <f t="shared" si="36"/>
        <v>0</v>
      </c>
      <c r="G175" s="520">
        <f t="shared" si="27"/>
        <v>0</v>
      </c>
      <c r="H175" s="521" t="s">
        <v>810</v>
      </c>
      <c r="I175" s="521">
        <v>0</v>
      </c>
      <c r="J175" s="522">
        <v>44333</v>
      </c>
      <c r="K175" s="338"/>
      <c r="L175" s="338"/>
      <c r="M175" s="338"/>
      <c r="N175" s="338"/>
      <c r="O175" s="338"/>
      <c r="P175" s="338"/>
      <c r="Q175" s="338"/>
      <c r="R175" s="338"/>
      <c r="S175" s="338"/>
      <c r="T175" s="338"/>
      <c r="U175" s="338"/>
      <c r="V175" s="338"/>
      <c r="W175" s="338"/>
      <c r="X175" s="338"/>
      <c r="Y175" s="338"/>
      <c r="Z175" s="338"/>
      <c r="AA175" s="338"/>
      <c r="AB175" s="338"/>
      <c r="AC175" s="338"/>
      <c r="AD175" s="338"/>
      <c r="AE175" s="338"/>
      <c r="AF175" s="338"/>
      <c r="AG175" s="338"/>
      <c r="AH175" s="338"/>
      <c r="AI175" s="338"/>
      <c r="AJ175" s="338"/>
      <c r="AK175" s="338"/>
      <c r="AL175" s="338"/>
    </row>
    <row r="176" spans="1:38" customFormat="1" ht="16.5" customHeight="1" x14ac:dyDescent="0.35">
      <c r="A176" s="514" t="s">
        <v>1454</v>
      </c>
      <c r="B176" s="515" t="s">
        <v>48</v>
      </c>
      <c r="C176" s="516">
        <v>9780008454845</v>
      </c>
      <c r="D176" s="517">
        <v>7</v>
      </c>
      <c r="E176" s="518"/>
      <c r="F176" s="519">
        <f>SUM(E176*D176)</f>
        <v>0</v>
      </c>
      <c r="G176" s="520">
        <f t="shared" si="27"/>
        <v>0</v>
      </c>
      <c r="H176" s="521" t="s">
        <v>810</v>
      </c>
      <c r="I176" s="521">
        <v>0</v>
      </c>
      <c r="J176" s="522">
        <v>44333</v>
      </c>
      <c r="K176" s="338"/>
      <c r="L176" s="338"/>
      <c r="M176" s="338"/>
      <c r="N176" s="338"/>
      <c r="O176" s="338"/>
      <c r="P176" s="338"/>
      <c r="Q176" s="338"/>
      <c r="R176" s="338"/>
      <c r="S176" s="338"/>
      <c r="T176" s="338"/>
      <c r="U176" s="338"/>
      <c r="V176" s="338"/>
      <c r="W176" s="338"/>
      <c r="X176" s="338"/>
      <c r="Y176" s="338"/>
      <c r="Z176" s="338"/>
      <c r="AA176" s="338"/>
      <c r="AB176" s="338"/>
      <c r="AC176" s="338"/>
      <c r="AD176" s="338"/>
      <c r="AE176" s="338"/>
      <c r="AF176" s="338"/>
      <c r="AG176" s="338"/>
      <c r="AH176" s="338"/>
      <c r="AI176" s="338"/>
      <c r="AJ176" s="338"/>
      <c r="AK176" s="338"/>
      <c r="AL176" s="338"/>
    </row>
    <row r="177" spans="1:38" customFormat="1" ht="16.5" customHeight="1" x14ac:dyDescent="0.35">
      <c r="A177" s="514" t="s">
        <v>1455</v>
      </c>
      <c r="B177" s="515" t="s">
        <v>48</v>
      </c>
      <c r="C177" s="516">
        <v>9780008454852</v>
      </c>
      <c r="D177" s="517">
        <v>7</v>
      </c>
      <c r="E177" s="518"/>
      <c r="F177" s="519">
        <f>SUM(E177*D177)</f>
        <v>0</v>
      </c>
      <c r="G177" s="520">
        <f t="shared" si="27"/>
        <v>0</v>
      </c>
      <c r="H177" s="521" t="s">
        <v>810</v>
      </c>
      <c r="I177" s="521">
        <v>0</v>
      </c>
      <c r="J177" s="522">
        <v>44333</v>
      </c>
      <c r="K177" s="338"/>
      <c r="L177" s="338"/>
      <c r="M177" s="338"/>
      <c r="N177" s="338"/>
      <c r="O177" s="338"/>
      <c r="P177" s="338"/>
      <c r="Q177" s="338"/>
      <c r="R177" s="338"/>
      <c r="S177" s="338"/>
      <c r="T177" s="338"/>
      <c r="U177" s="338"/>
      <c r="V177" s="338"/>
      <c r="W177" s="338"/>
      <c r="X177" s="338"/>
      <c r="Y177" s="338"/>
      <c r="Z177" s="338"/>
      <c r="AA177" s="338"/>
      <c r="AB177" s="338"/>
      <c r="AC177" s="338"/>
      <c r="AD177" s="338"/>
      <c r="AE177" s="338"/>
      <c r="AF177" s="338"/>
      <c r="AG177" s="338"/>
      <c r="AH177" s="338"/>
      <c r="AI177" s="338"/>
      <c r="AJ177" s="338"/>
      <c r="AK177" s="338"/>
      <c r="AL177" s="338"/>
    </row>
    <row r="178" spans="1:38" customFormat="1" ht="16.5" customHeight="1" x14ac:dyDescent="0.35">
      <c r="A178" s="514" t="s">
        <v>1456</v>
      </c>
      <c r="B178" s="515" t="s">
        <v>48</v>
      </c>
      <c r="C178" s="516">
        <v>9780008454869</v>
      </c>
      <c r="D178" s="517">
        <v>7</v>
      </c>
      <c r="E178" s="518"/>
      <c r="F178" s="519">
        <f t="shared" ref="F178:F179" si="37">SUM(E178*D178)</f>
        <v>0</v>
      </c>
      <c r="G178" s="520">
        <f t="shared" si="27"/>
        <v>0</v>
      </c>
      <c r="H178" s="521" t="s">
        <v>810</v>
      </c>
      <c r="I178" s="521">
        <v>0</v>
      </c>
      <c r="J178" s="522">
        <v>44333</v>
      </c>
      <c r="K178" s="338"/>
      <c r="L178" s="338"/>
      <c r="M178" s="338"/>
      <c r="N178" s="338"/>
      <c r="O178" s="338"/>
      <c r="P178" s="338"/>
      <c r="Q178" s="338"/>
      <c r="R178" s="338"/>
      <c r="S178" s="338"/>
      <c r="T178" s="338"/>
      <c r="U178" s="338"/>
      <c r="V178" s="338"/>
      <c r="W178" s="338"/>
      <c r="X178" s="338"/>
      <c r="Y178" s="338"/>
      <c r="Z178" s="338"/>
      <c r="AA178" s="338"/>
      <c r="AB178" s="338"/>
      <c r="AC178" s="338"/>
      <c r="AD178" s="338"/>
      <c r="AE178" s="338"/>
      <c r="AF178" s="338"/>
      <c r="AG178" s="338"/>
      <c r="AH178" s="338"/>
      <c r="AI178" s="338"/>
      <c r="AJ178" s="338"/>
      <c r="AK178" s="338"/>
      <c r="AL178" s="338"/>
    </row>
    <row r="179" spans="1:38" customFormat="1" ht="16.5" customHeight="1" x14ac:dyDescent="0.35">
      <c r="A179" s="514" t="s">
        <v>1457</v>
      </c>
      <c r="B179" s="515" t="s">
        <v>48</v>
      </c>
      <c r="C179" s="516">
        <v>9780008454876</v>
      </c>
      <c r="D179" s="517">
        <v>7</v>
      </c>
      <c r="E179" s="518"/>
      <c r="F179" s="519">
        <f t="shared" si="37"/>
        <v>0</v>
      </c>
      <c r="G179" s="520">
        <f t="shared" si="27"/>
        <v>0</v>
      </c>
      <c r="H179" s="521" t="s">
        <v>810</v>
      </c>
      <c r="I179" s="521">
        <v>0</v>
      </c>
      <c r="J179" s="522">
        <v>44333</v>
      </c>
      <c r="K179" s="338"/>
      <c r="L179" s="338"/>
      <c r="M179" s="338"/>
      <c r="N179" s="338"/>
      <c r="O179" s="338"/>
      <c r="P179" s="338"/>
      <c r="Q179" s="338"/>
      <c r="R179" s="338"/>
      <c r="S179" s="338"/>
      <c r="T179" s="338"/>
      <c r="U179" s="338"/>
      <c r="V179" s="338"/>
      <c r="W179" s="338"/>
      <c r="X179" s="338"/>
      <c r="Y179" s="338"/>
      <c r="Z179" s="338"/>
      <c r="AA179" s="338"/>
      <c r="AB179" s="338"/>
      <c r="AC179" s="338"/>
      <c r="AD179" s="338"/>
      <c r="AE179" s="338"/>
      <c r="AF179" s="338"/>
      <c r="AG179" s="338"/>
      <c r="AH179" s="338"/>
      <c r="AI179" s="338"/>
      <c r="AJ179" s="338"/>
      <c r="AK179" s="338"/>
      <c r="AL179" s="338"/>
    </row>
    <row r="180" spans="1:38" customFormat="1" ht="16.5" customHeight="1" x14ac:dyDescent="0.35">
      <c r="A180" s="514" t="s">
        <v>1470</v>
      </c>
      <c r="B180" s="515" t="s">
        <v>48</v>
      </c>
      <c r="C180" s="516">
        <v>9780008454555</v>
      </c>
      <c r="D180" s="517">
        <v>6.25</v>
      </c>
      <c r="E180" s="518"/>
      <c r="F180" s="519">
        <f t="shared" ref="F180:F181" si="38">SUM(E180*D180)</f>
        <v>0</v>
      </c>
      <c r="G180" s="520">
        <f t="shared" si="27"/>
        <v>0</v>
      </c>
      <c r="H180" s="521" t="s">
        <v>810</v>
      </c>
      <c r="I180" s="521">
        <v>0</v>
      </c>
      <c r="J180" s="522">
        <v>44354</v>
      </c>
      <c r="K180" s="338"/>
      <c r="L180" s="338"/>
      <c r="M180" s="338"/>
      <c r="N180" s="338"/>
      <c r="O180" s="338"/>
      <c r="P180" s="338"/>
      <c r="Q180" s="338"/>
      <c r="R180" s="338"/>
      <c r="S180" s="338"/>
      <c r="T180" s="338"/>
      <c r="U180" s="338"/>
      <c r="V180" s="338"/>
      <c r="W180" s="338"/>
      <c r="X180" s="338"/>
      <c r="Y180" s="338"/>
      <c r="Z180" s="338"/>
      <c r="AA180" s="338"/>
      <c r="AB180" s="338"/>
      <c r="AC180" s="338"/>
      <c r="AD180" s="338"/>
      <c r="AE180" s="338"/>
      <c r="AF180" s="338"/>
      <c r="AG180" s="338"/>
      <c r="AH180" s="338"/>
      <c r="AI180" s="338"/>
      <c r="AJ180" s="338"/>
      <c r="AK180" s="338"/>
      <c r="AL180" s="338"/>
    </row>
    <row r="181" spans="1:38" customFormat="1" ht="16.5" customHeight="1" x14ac:dyDescent="0.35">
      <c r="A181" s="514" t="s">
        <v>1471</v>
      </c>
      <c r="B181" s="515" t="s">
        <v>48</v>
      </c>
      <c r="C181" s="516">
        <v>9780008454562</v>
      </c>
      <c r="D181" s="517">
        <v>6.25</v>
      </c>
      <c r="E181" s="518"/>
      <c r="F181" s="519">
        <f t="shared" si="38"/>
        <v>0</v>
      </c>
      <c r="G181" s="520">
        <f t="shared" si="27"/>
        <v>0</v>
      </c>
      <c r="H181" s="521" t="s">
        <v>810</v>
      </c>
      <c r="I181" s="521">
        <v>0</v>
      </c>
      <c r="J181" s="522">
        <v>44354</v>
      </c>
      <c r="K181" s="338"/>
      <c r="L181" s="338"/>
      <c r="M181" s="338"/>
      <c r="N181" s="338"/>
      <c r="O181" s="338"/>
      <c r="P181" s="338"/>
      <c r="Q181" s="338"/>
      <c r="R181" s="338"/>
      <c r="S181" s="338"/>
      <c r="T181" s="338"/>
      <c r="U181" s="338"/>
      <c r="V181" s="338"/>
      <c r="W181" s="338"/>
      <c r="X181" s="338"/>
      <c r="Y181" s="338"/>
      <c r="Z181" s="338"/>
      <c r="AA181" s="338"/>
      <c r="AB181" s="338"/>
      <c r="AC181" s="338"/>
      <c r="AD181" s="338"/>
      <c r="AE181" s="338"/>
      <c r="AF181" s="338"/>
      <c r="AG181" s="338"/>
      <c r="AH181" s="338"/>
      <c r="AI181" s="338"/>
      <c r="AJ181" s="338"/>
      <c r="AK181" s="338"/>
      <c r="AL181" s="338"/>
    </row>
    <row r="182" spans="1:38" customFormat="1" ht="16.5" customHeight="1" x14ac:dyDescent="0.35">
      <c r="A182" s="514" t="s">
        <v>1472</v>
      </c>
      <c r="B182" s="515" t="s">
        <v>48</v>
      </c>
      <c r="C182" s="516">
        <v>9780008454579</v>
      </c>
      <c r="D182" s="517">
        <v>6.25</v>
      </c>
      <c r="E182" s="518"/>
      <c r="F182" s="519">
        <f>SUM(E182*D182)</f>
        <v>0</v>
      </c>
      <c r="G182" s="520">
        <f t="shared" si="27"/>
        <v>0</v>
      </c>
      <c r="H182" s="521" t="s">
        <v>810</v>
      </c>
      <c r="I182" s="521">
        <v>0</v>
      </c>
      <c r="J182" s="522">
        <v>44354</v>
      </c>
      <c r="K182" s="338"/>
      <c r="L182" s="338"/>
      <c r="M182" s="338"/>
      <c r="N182" s="338"/>
      <c r="O182" s="338"/>
      <c r="P182" s="338"/>
      <c r="Q182" s="338"/>
      <c r="R182" s="338"/>
      <c r="S182" s="338"/>
      <c r="T182" s="338"/>
      <c r="U182" s="338"/>
      <c r="V182" s="338"/>
      <c r="W182" s="338"/>
      <c r="X182" s="338"/>
      <c r="Y182" s="338"/>
      <c r="Z182" s="338"/>
      <c r="AA182" s="338"/>
      <c r="AB182" s="338"/>
      <c r="AC182" s="338"/>
      <c r="AD182" s="338"/>
      <c r="AE182" s="338"/>
      <c r="AF182" s="338"/>
      <c r="AG182" s="338"/>
      <c r="AH182" s="338"/>
      <c r="AI182" s="338"/>
      <c r="AJ182" s="338"/>
      <c r="AK182" s="338"/>
      <c r="AL182" s="338"/>
    </row>
    <row r="183" spans="1:38" customFormat="1" ht="16.5" customHeight="1" x14ac:dyDescent="0.35">
      <c r="A183" s="514" t="s">
        <v>1473</v>
      </c>
      <c r="B183" s="515" t="s">
        <v>48</v>
      </c>
      <c r="C183" s="516">
        <v>9780008454678</v>
      </c>
      <c r="D183" s="517">
        <v>6.25</v>
      </c>
      <c r="E183" s="518"/>
      <c r="F183" s="519">
        <f>SUM(E183*D183)</f>
        <v>0</v>
      </c>
      <c r="G183" s="520">
        <f t="shared" si="27"/>
        <v>0</v>
      </c>
      <c r="H183" s="521" t="s">
        <v>810</v>
      </c>
      <c r="I183" s="521">
        <v>0</v>
      </c>
      <c r="J183" s="522">
        <v>44354</v>
      </c>
      <c r="K183" s="338"/>
      <c r="L183" s="338"/>
      <c r="M183" s="338"/>
      <c r="N183" s="338"/>
      <c r="O183" s="338"/>
      <c r="P183" s="338"/>
      <c r="Q183" s="338"/>
      <c r="R183" s="338"/>
      <c r="S183" s="338"/>
      <c r="T183" s="338"/>
      <c r="U183" s="338"/>
      <c r="V183" s="338"/>
      <c r="W183" s="338"/>
      <c r="X183" s="338"/>
      <c r="Y183" s="338"/>
      <c r="Z183" s="338"/>
      <c r="AA183" s="338"/>
      <c r="AB183" s="338"/>
      <c r="AC183" s="338"/>
      <c r="AD183" s="338"/>
      <c r="AE183" s="338"/>
      <c r="AF183" s="338"/>
      <c r="AG183" s="338"/>
      <c r="AH183" s="338"/>
      <c r="AI183" s="338"/>
      <c r="AJ183" s="338"/>
      <c r="AK183" s="338"/>
      <c r="AL183" s="338"/>
    </row>
    <row r="184" spans="1:38" customFormat="1" ht="16.5" customHeight="1" x14ac:dyDescent="0.35">
      <c r="A184" s="514" t="s">
        <v>1474</v>
      </c>
      <c r="B184" s="515" t="s">
        <v>48</v>
      </c>
      <c r="C184" s="516">
        <v>9780008454685</v>
      </c>
      <c r="D184" s="517">
        <v>6.25</v>
      </c>
      <c r="E184" s="518"/>
      <c r="F184" s="519">
        <f t="shared" ref="F184:F187" si="39">SUM(E184*D184)</f>
        <v>0</v>
      </c>
      <c r="G184" s="520">
        <f t="shared" si="27"/>
        <v>0</v>
      </c>
      <c r="H184" s="521" t="s">
        <v>810</v>
      </c>
      <c r="I184" s="521">
        <v>0</v>
      </c>
      <c r="J184" s="522">
        <v>44354</v>
      </c>
      <c r="K184" s="338"/>
      <c r="L184" s="338"/>
      <c r="M184" s="338"/>
      <c r="N184" s="338"/>
      <c r="O184" s="338"/>
      <c r="P184" s="338"/>
      <c r="Q184" s="338"/>
      <c r="R184" s="338"/>
      <c r="S184" s="338"/>
      <c r="T184" s="338"/>
      <c r="U184" s="338"/>
      <c r="V184" s="338"/>
      <c r="W184" s="338"/>
      <c r="X184" s="338"/>
      <c r="Y184" s="338"/>
      <c r="Z184" s="338"/>
      <c r="AA184" s="338"/>
      <c r="AB184" s="338"/>
      <c r="AC184" s="338"/>
      <c r="AD184" s="338"/>
      <c r="AE184" s="338"/>
      <c r="AF184" s="338"/>
      <c r="AG184" s="338"/>
      <c r="AH184" s="338"/>
      <c r="AI184" s="338"/>
      <c r="AJ184" s="338"/>
      <c r="AK184" s="338"/>
      <c r="AL184" s="338"/>
    </row>
    <row r="185" spans="1:38" customFormat="1" ht="16.5" customHeight="1" x14ac:dyDescent="0.35">
      <c r="A185" s="514" t="s">
        <v>1475</v>
      </c>
      <c r="B185" s="515" t="s">
        <v>48</v>
      </c>
      <c r="C185" s="516">
        <v>9780008454692</v>
      </c>
      <c r="D185" s="517">
        <v>6.25</v>
      </c>
      <c r="E185" s="518"/>
      <c r="F185" s="519">
        <f t="shared" si="39"/>
        <v>0</v>
      </c>
      <c r="G185" s="520">
        <f t="shared" si="27"/>
        <v>0</v>
      </c>
      <c r="H185" s="521" t="s">
        <v>810</v>
      </c>
      <c r="I185" s="521">
        <v>0</v>
      </c>
      <c r="J185" s="522">
        <v>44354</v>
      </c>
      <c r="K185" s="338"/>
      <c r="L185" s="338"/>
      <c r="M185" s="338"/>
      <c r="N185" s="338"/>
      <c r="O185" s="338"/>
      <c r="P185" s="338"/>
      <c r="Q185" s="338"/>
      <c r="R185" s="338"/>
      <c r="S185" s="338"/>
      <c r="T185" s="338"/>
      <c r="U185" s="338"/>
      <c r="V185" s="338"/>
      <c r="W185" s="338"/>
      <c r="X185" s="338"/>
      <c r="Y185" s="338"/>
      <c r="Z185" s="338"/>
      <c r="AA185" s="338"/>
      <c r="AB185" s="338"/>
      <c r="AC185" s="338"/>
      <c r="AD185" s="338"/>
      <c r="AE185" s="338"/>
      <c r="AF185" s="338"/>
      <c r="AG185" s="338"/>
      <c r="AH185" s="338"/>
      <c r="AI185" s="338"/>
      <c r="AJ185" s="338"/>
      <c r="AK185" s="338"/>
      <c r="AL185" s="338"/>
    </row>
    <row r="186" spans="1:38" s="338" customFormat="1" ht="16.5" customHeight="1" x14ac:dyDescent="0.35">
      <c r="A186" s="514" t="s">
        <v>1476</v>
      </c>
      <c r="B186" s="515" t="s">
        <v>48</v>
      </c>
      <c r="C186" s="516">
        <v>9780008454708</v>
      </c>
      <c r="D186" s="517">
        <v>7</v>
      </c>
      <c r="E186" s="518"/>
      <c r="F186" s="519">
        <f t="shared" si="39"/>
        <v>0</v>
      </c>
      <c r="G186" s="520">
        <f t="shared" si="27"/>
        <v>0</v>
      </c>
      <c r="H186" s="521" t="s">
        <v>810</v>
      </c>
      <c r="I186" s="521">
        <v>0</v>
      </c>
      <c r="J186" s="522">
        <v>44354</v>
      </c>
    </row>
    <row r="187" spans="1:38" s="338" customFormat="1" ht="16.5" customHeight="1" x14ac:dyDescent="0.35">
      <c r="A187" s="514" t="s">
        <v>1477</v>
      </c>
      <c r="B187" s="515" t="s">
        <v>48</v>
      </c>
      <c r="C187" s="516">
        <v>9780008454715</v>
      </c>
      <c r="D187" s="517">
        <v>7</v>
      </c>
      <c r="E187" s="518"/>
      <c r="F187" s="519">
        <f t="shared" si="39"/>
        <v>0</v>
      </c>
      <c r="G187" s="520">
        <f t="shared" si="27"/>
        <v>0</v>
      </c>
      <c r="H187" s="521" t="s">
        <v>810</v>
      </c>
      <c r="I187" s="521">
        <v>0</v>
      </c>
      <c r="J187" s="522">
        <v>44354</v>
      </c>
    </row>
    <row r="188" spans="1:38" s="338" customFormat="1" ht="16.5" customHeight="1" x14ac:dyDescent="0.35">
      <c r="A188" s="514" t="s">
        <v>1478</v>
      </c>
      <c r="B188" s="515" t="s">
        <v>48</v>
      </c>
      <c r="C188" s="516">
        <v>9780008454722</v>
      </c>
      <c r="D188" s="517">
        <v>7</v>
      </c>
      <c r="E188" s="518"/>
      <c r="F188" s="519">
        <f>SUM(E188*D188)</f>
        <v>0</v>
      </c>
      <c r="G188" s="520">
        <f t="shared" si="27"/>
        <v>0</v>
      </c>
      <c r="H188" s="521" t="s">
        <v>810</v>
      </c>
      <c r="I188" s="521">
        <v>0</v>
      </c>
      <c r="J188" s="522">
        <v>44354</v>
      </c>
    </row>
    <row r="189" spans="1:38" s="338" customFormat="1" ht="16.5" customHeight="1" x14ac:dyDescent="0.35">
      <c r="A189" s="514" t="s">
        <v>1479</v>
      </c>
      <c r="B189" s="515" t="s">
        <v>48</v>
      </c>
      <c r="C189" s="516">
        <v>9780008454739</v>
      </c>
      <c r="D189" s="517">
        <v>7</v>
      </c>
      <c r="E189" s="518"/>
      <c r="F189" s="519">
        <f>SUM(E189*D189)</f>
        <v>0</v>
      </c>
      <c r="G189" s="520">
        <f t="shared" si="27"/>
        <v>0</v>
      </c>
      <c r="H189" s="521" t="s">
        <v>810</v>
      </c>
      <c r="I189" s="521">
        <v>0</v>
      </c>
      <c r="J189" s="522">
        <v>44354</v>
      </c>
    </row>
    <row r="190" spans="1:38" s="338" customFormat="1" ht="16.5" customHeight="1" x14ac:dyDescent="0.35">
      <c r="A190" s="514" t="s">
        <v>1480</v>
      </c>
      <c r="B190" s="515" t="s">
        <v>48</v>
      </c>
      <c r="C190" s="516">
        <v>9780008454746</v>
      </c>
      <c r="D190" s="517">
        <v>7</v>
      </c>
      <c r="E190" s="518"/>
      <c r="F190" s="519">
        <f>SUM(E190*D190)</f>
        <v>0</v>
      </c>
      <c r="G190" s="520">
        <f t="shared" si="27"/>
        <v>0</v>
      </c>
      <c r="H190" s="521" t="s">
        <v>810</v>
      </c>
      <c r="I190" s="521">
        <v>0</v>
      </c>
      <c r="J190" s="522">
        <v>44354</v>
      </c>
    </row>
    <row r="191" spans="1:38" s="338" customFormat="1" ht="16.5" customHeight="1" x14ac:dyDescent="0.35">
      <c r="A191" s="514" t="s">
        <v>1481</v>
      </c>
      <c r="B191" s="515" t="s">
        <v>48</v>
      </c>
      <c r="C191" s="516">
        <v>9780008454753</v>
      </c>
      <c r="D191" s="517">
        <v>7</v>
      </c>
      <c r="E191" s="518"/>
      <c r="F191" s="519">
        <f>SUM(E191*D191)</f>
        <v>0</v>
      </c>
      <c r="G191" s="520">
        <f t="shared" si="27"/>
        <v>0</v>
      </c>
      <c r="H191" s="521" t="s">
        <v>810</v>
      </c>
      <c r="I191" s="521">
        <v>0</v>
      </c>
      <c r="J191" s="522">
        <v>44354</v>
      </c>
    </row>
    <row r="192" spans="1:38" s="338" customFormat="1" ht="16.5" customHeight="1" x14ac:dyDescent="0.35">
      <c r="A192" s="358" t="s">
        <v>912</v>
      </c>
      <c r="B192" s="381"/>
      <c r="C192" s="116"/>
      <c r="D192" s="116"/>
      <c r="E192" s="73"/>
      <c r="F192" s="383"/>
      <c r="G192" s="384"/>
      <c r="H192" s="363"/>
      <c r="I192" s="363"/>
      <c r="J192" s="135"/>
    </row>
    <row r="193" spans="1:10" s="338" customFormat="1" ht="16.5" customHeight="1" x14ac:dyDescent="0.35">
      <c r="A193" s="388" t="s">
        <v>1143</v>
      </c>
      <c r="B193" s="389" t="s">
        <v>48</v>
      </c>
      <c r="C193" s="154">
        <v>9780008381820</v>
      </c>
      <c r="D193" s="605">
        <v>6.25</v>
      </c>
      <c r="E193" s="155"/>
      <c r="F193" s="391">
        <f t="shared" ref="F193" si="40">SUM(E193*D193)</f>
        <v>0</v>
      </c>
      <c r="G193" s="392">
        <f t="shared" ref="G193:G232" si="41">IF($F$17="Y",$F$19,0)</f>
        <v>0</v>
      </c>
      <c r="H193" s="393" t="s">
        <v>810</v>
      </c>
      <c r="I193" s="393">
        <v>0</v>
      </c>
      <c r="J193" s="156">
        <v>43980</v>
      </c>
    </row>
    <row r="194" spans="1:10" s="338" customFormat="1" ht="16.5" customHeight="1" x14ac:dyDescent="0.35">
      <c r="A194" s="388" t="s">
        <v>1178</v>
      </c>
      <c r="B194" s="389" t="s">
        <v>48</v>
      </c>
      <c r="C194" s="154">
        <v>9780008381868</v>
      </c>
      <c r="D194" s="605">
        <v>6.25</v>
      </c>
      <c r="E194" s="155"/>
      <c r="F194" s="391">
        <f>SUM(E194*D194)</f>
        <v>0</v>
      </c>
      <c r="G194" s="392">
        <f t="shared" si="41"/>
        <v>0</v>
      </c>
      <c r="H194" s="393" t="s">
        <v>810</v>
      </c>
      <c r="I194" s="393">
        <v>0</v>
      </c>
      <c r="J194" s="156">
        <v>44103</v>
      </c>
    </row>
    <row r="195" spans="1:10" s="338" customFormat="1" ht="16.5" customHeight="1" x14ac:dyDescent="0.35">
      <c r="A195" s="388" t="s">
        <v>1952</v>
      </c>
      <c r="B195" s="389" t="s">
        <v>48</v>
      </c>
      <c r="C195" s="154">
        <v>9780008487171</v>
      </c>
      <c r="D195" s="605">
        <v>6.25</v>
      </c>
      <c r="E195" s="155"/>
      <c r="F195" s="391">
        <f>SUM(E195*D195)</f>
        <v>0</v>
      </c>
      <c r="G195" s="392">
        <f t="shared" si="41"/>
        <v>0</v>
      </c>
      <c r="H195" s="393" t="s">
        <v>810</v>
      </c>
      <c r="I195" s="393">
        <v>0</v>
      </c>
      <c r="J195" s="156">
        <v>44564</v>
      </c>
    </row>
    <row r="196" spans="1:10" s="338" customFormat="1" ht="16.5" customHeight="1" x14ac:dyDescent="0.35">
      <c r="A196" s="388" t="s">
        <v>1144</v>
      </c>
      <c r="B196" s="389" t="s">
        <v>48</v>
      </c>
      <c r="C196" s="154">
        <v>9780008381837</v>
      </c>
      <c r="D196" s="605">
        <v>6.25</v>
      </c>
      <c r="E196" s="155"/>
      <c r="F196" s="391">
        <f>SUM(E196*D196)</f>
        <v>0</v>
      </c>
      <c r="G196" s="392">
        <f t="shared" si="41"/>
        <v>0</v>
      </c>
      <c r="H196" s="393" t="s">
        <v>810</v>
      </c>
      <c r="I196" s="393">
        <v>0</v>
      </c>
      <c r="J196" s="156">
        <v>43980</v>
      </c>
    </row>
    <row r="197" spans="1:10" s="338" customFormat="1" ht="16.5" customHeight="1" x14ac:dyDescent="0.35">
      <c r="A197" s="388" t="s">
        <v>1179</v>
      </c>
      <c r="B197" s="389" t="s">
        <v>48</v>
      </c>
      <c r="C197" s="154">
        <v>9780008381875</v>
      </c>
      <c r="D197" s="605">
        <v>6.25</v>
      </c>
      <c r="E197" s="155"/>
      <c r="F197" s="391">
        <f>SUM(E197*D197)</f>
        <v>0</v>
      </c>
      <c r="G197" s="392">
        <f t="shared" si="41"/>
        <v>0</v>
      </c>
      <c r="H197" s="393" t="s">
        <v>810</v>
      </c>
      <c r="I197" s="393">
        <v>0</v>
      </c>
      <c r="J197" s="156">
        <v>44103</v>
      </c>
    </row>
    <row r="198" spans="1:10" s="338" customFormat="1" ht="16.5" customHeight="1" x14ac:dyDescent="0.35">
      <c r="A198" s="388" t="s">
        <v>1953</v>
      </c>
      <c r="B198" s="389" t="s">
        <v>48</v>
      </c>
      <c r="C198" s="154">
        <v>9780008487188</v>
      </c>
      <c r="D198" s="605">
        <v>6.25</v>
      </c>
      <c r="E198" s="155"/>
      <c r="F198" s="391">
        <f t="shared" ref="F198" si="42">SUM(E198*D198)</f>
        <v>0</v>
      </c>
      <c r="G198" s="392">
        <f t="shared" si="41"/>
        <v>0</v>
      </c>
      <c r="H198" s="393" t="s">
        <v>810</v>
      </c>
      <c r="I198" s="393">
        <v>0</v>
      </c>
      <c r="J198" s="156">
        <v>44564</v>
      </c>
    </row>
    <row r="199" spans="1:10" s="338" customFormat="1" ht="16.5" customHeight="1" x14ac:dyDescent="0.35">
      <c r="A199" s="388" t="s">
        <v>1145</v>
      </c>
      <c r="B199" s="389" t="s">
        <v>48</v>
      </c>
      <c r="C199" s="154">
        <v>9780008381844</v>
      </c>
      <c r="D199" s="605">
        <v>7</v>
      </c>
      <c r="E199" s="155"/>
      <c r="F199" s="391">
        <f t="shared" ref="F199" si="43">SUM(E199*D199)</f>
        <v>0</v>
      </c>
      <c r="G199" s="392">
        <f t="shared" si="41"/>
        <v>0</v>
      </c>
      <c r="H199" s="393" t="s">
        <v>810</v>
      </c>
      <c r="I199" s="393">
        <v>0</v>
      </c>
      <c r="J199" s="156">
        <v>43980</v>
      </c>
    </row>
    <row r="200" spans="1:10" s="338" customFormat="1" ht="16.5" customHeight="1" x14ac:dyDescent="0.35">
      <c r="A200" s="388" t="s">
        <v>1180</v>
      </c>
      <c r="B200" s="389" t="s">
        <v>48</v>
      </c>
      <c r="C200" s="154">
        <v>9780008381882</v>
      </c>
      <c r="D200" s="605">
        <v>7</v>
      </c>
      <c r="E200" s="155"/>
      <c r="F200" s="391">
        <f t="shared" ref="F200" si="44">SUM(E200*D200)</f>
        <v>0</v>
      </c>
      <c r="G200" s="392">
        <f t="shared" si="41"/>
        <v>0</v>
      </c>
      <c r="H200" s="393" t="s">
        <v>810</v>
      </c>
      <c r="I200" s="393">
        <v>0</v>
      </c>
      <c r="J200" s="156">
        <v>44103</v>
      </c>
    </row>
    <row r="201" spans="1:10" s="338" customFormat="1" ht="16.5" customHeight="1" x14ac:dyDescent="0.35">
      <c r="A201" s="388" t="s">
        <v>1954</v>
      </c>
      <c r="B201" s="389" t="s">
        <v>48</v>
      </c>
      <c r="C201" s="154">
        <v>9780008487195</v>
      </c>
      <c r="D201" s="605">
        <v>7</v>
      </c>
      <c r="E201" s="155"/>
      <c r="F201" s="391">
        <f>SUM(E201*D201)</f>
        <v>0</v>
      </c>
      <c r="G201" s="392">
        <f t="shared" si="41"/>
        <v>0</v>
      </c>
      <c r="H201" s="393" t="s">
        <v>810</v>
      </c>
      <c r="I201" s="393">
        <v>0</v>
      </c>
      <c r="J201" s="156">
        <v>44564</v>
      </c>
    </row>
    <row r="202" spans="1:10" s="338" customFormat="1" ht="16.5" customHeight="1" x14ac:dyDescent="0.35">
      <c r="A202" s="388" t="s">
        <v>1146</v>
      </c>
      <c r="B202" s="389" t="s">
        <v>48</v>
      </c>
      <c r="C202" s="154">
        <v>9780008381851</v>
      </c>
      <c r="D202" s="630">
        <v>7</v>
      </c>
      <c r="E202" s="155"/>
      <c r="F202" s="391">
        <f>SUM(E202*D202)</f>
        <v>0</v>
      </c>
      <c r="G202" s="392">
        <f t="shared" si="41"/>
        <v>0</v>
      </c>
      <c r="H202" s="393" t="s">
        <v>810</v>
      </c>
      <c r="I202" s="393">
        <v>0</v>
      </c>
      <c r="J202" s="156">
        <v>43980</v>
      </c>
    </row>
    <row r="203" spans="1:10" s="338" customFormat="1" ht="16.5" customHeight="1" x14ac:dyDescent="0.35">
      <c r="A203" s="388" t="s">
        <v>1181</v>
      </c>
      <c r="B203" s="389" t="s">
        <v>48</v>
      </c>
      <c r="C203" s="154">
        <v>9780008381899</v>
      </c>
      <c r="D203" s="630">
        <v>7</v>
      </c>
      <c r="E203" s="155"/>
      <c r="F203" s="391">
        <f>SUM(E203*D203)</f>
        <v>0</v>
      </c>
      <c r="G203" s="392">
        <f t="shared" si="41"/>
        <v>0</v>
      </c>
      <c r="H203" s="393" t="s">
        <v>810</v>
      </c>
      <c r="I203" s="393">
        <v>0</v>
      </c>
      <c r="J203" s="156">
        <v>44103</v>
      </c>
    </row>
    <row r="204" spans="1:10" s="338" customFormat="1" ht="16.5" customHeight="1" x14ac:dyDescent="0.35">
      <c r="A204" s="388" t="s">
        <v>1955</v>
      </c>
      <c r="B204" s="389" t="s">
        <v>48</v>
      </c>
      <c r="C204" s="154">
        <v>9780008487201</v>
      </c>
      <c r="D204" s="630">
        <v>7</v>
      </c>
      <c r="E204" s="155"/>
      <c r="F204" s="391">
        <f>SUM(E204*D204)</f>
        <v>0</v>
      </c>
      <c r="G204" s="392">
        <f t="shared" si="41"/>
        <v>0</v>
      </c>
      <c r="H204" s="393" t="s">
        <v>810</v>
      </c>
      <c r="I204" s="393">
        <v>0</v>
      </c>
      <c r="J204" s="156">
        <v>44564</v>
      </c>
    </row>
    <row r="205" spans="1:10" s="338" customFormat="1" ht="16.5" customHeight="1" x14ac:dyDescent="0.35">
      <c r="A205" s="358" t="s">
        <v>910</v>
      </c>
      <c r="B205" s="381"/>
      <c r="C205" s="116"/>
      <c r="D205" s="606"/>
      <c r="E205" s="73"/>
      <c r="F205" s="383"/>
      <c r="G205" s="384"/>
      <c r="H205" s="363"/>
      <c r="I205" s="363"/>
      <c r="J205" s="135"/>
    </row>
    <row r="206" spans="1:10" s="338" customFormat="1" ht="16.5" customHeight="1" x14ac:dyDescent="0.35">
      <c r="A206" s="388" t="s">
        <v>897</v>
      </c>
      <c r="B206" s="389" t="s">
        <v>48</v>
      </c>
      <c r="C206" s="154">
        <v>9780008306564</v>
      </c>
      <c r="D206" s="605">
        <v>7</v>
      </c>
      <c r="E206" s="155"/>
      <c r="F206" s="391">
        <f t="shared" ref="F206:F221" si="45">SUM(E206*D206)</f>
        <v>0</v>
      </c>
      <c r="G206" s="392">
        <f t="shared" si="41"/>
        <v>0</v>
      </c>
      <c r="H206" s="393" t="s">
        <v>810</v>
      </c>
      <c r="I206" s="393">
        <v>0</v>
      </c>
      <c r="J206" s="156">
        <v>43490</v>
      </c>
    </row>
    <row r="207" spans="1:10" s="338" customFormat="1" ht="16.5" customHeight="1" x14ac:dyDescent="0.35">
      <c r="A207" s="388" t="s">
        <v>973</v>
      </c>
      <c r="B207" s="389" t="s">
        <v>48</v>
      </c>
      <c r="C207" s="154">
        <v>9780008373283</v>
      </c>
      <c r="D207" s="605">
        <v>7</v>
      </c>
      <c r="E207" s="155"/>
      <c r="F207" s="391">
        <f>SUM(E207*D207)</f>
        <v>0</v>
      </c>
      <c r="G207" s="392">
        <f t="shared" si="41"/>
        <v>0</v>
      </c>
      <c r="H207" s="393" t="s">
        <v>810</v>
      </c>
      <c r="I207" s="393">
        <v>0</v>
      </c>
      <c r="J207" s="156">
        <v>43853</v>
      </c>
    </row>
    <row r="208" spans="1:10" s="338" customFormat="1" ht="16.5" customHeight="1" x14ac:dyDescent="0.35">
      <c r="A208" s="388" t="s">
        <v>1956</v>
      </c>
      <c r="B208" s="389" t="s">
        <v>48</v>
      </c>
      <c r="C208" s="154">
        <v>9780008487218</v>
      </c>
      <c r="D208" s="605">
        <v>7</v>
      </c>
      <c r="E208" s="155"/>
      <c r="F208" s="391">
        <f>SUM(E208*D208)</f>
        <v>0</v>
      </c>
      <c r="G208" s="392">
        <f t="shared" si="41"/>
        <v>0</v>
      </c>
      <c r="H208" s="393" t="s">
        <v>810</v>
      </c>
      <c r="I208" s="393">
        <v>0</v>
      </c>
      <c r="J208" s="156">
        <v>44564</v>
      </c>
    </row>
    <row r="209" spans="1:10" s="338" customFormat="1" ht="16.5" customHeight="1" x14ac:dyDescent="0.35">
      <c r="A209" s="388" t="s">
        <v>898</v>
      </c>
      <c r="B209" s="389" t="s">
        <v>48</v>
      </c>
      <c r="C209" s="154">
        <v>9780008306571</v>
      </c>
      <c r="D209" s="605">
        <v>7</v>
      </c>
      <c r="E209" s="155"/>
      <c r="F209" s="391">
        <f t="shared" si="45"/>
        <v>0</v>
      </c>
      <c r="G209" s="392">
        <f t="shared" si="41"/>
        <v>0</v>
      </c>
      <c r="H209" s="393" t="s">
        <v>810</v>
      </c>
      <c r="I209" s="393">
        <v>0</v>
      </c>
      <c r="J209" s="156">
        <v>43467</v>
      </c>
    </row>
    <row r="210" spans="1:10" s="338" customFormat="1" ht="16.5" customHeight="1" x14ac:dyDescent="0.35">
      <c r="A210" s="388" t="s">
        <v>974</v>
      </c>
      <c r="B210" s="389" t="s">
        <v>48</v>
      </c>
      <c r="C210" s="154">
        <v>9780008373290</v>
      </c>
      <c r="D210" s="605">
        <v>7</v>
      </c>
      <c r="E210" s="155"/>
      <c r="F210" s="391">
        <f>SUM(E210*D210)</f>
        <v>0</v>
      </c>
      <c r="G210" s="392">
        <f t="shared" si="41"/>
        <v>0</v>
      </c>
      <c r="H210" s="393" t="s">
        <v>810</v>
      </c>
      <c r="I210" s="393">
        <v>0</v>
      </c>
      <c r="J210" s="156">
        <v>43853</v>
      </c>
    </row>
    <row r="211" spans="1:10" s="338" customFormat="1" ht="16.5" customHeight="1" x14ac:dyDescent="0.35">
      <c r="A211" s="388" t="s">
        <v>1957</v>
      </c>
      <c r="B211" s="389" t="s">
        <v>48</v>
      </c>
      <c r="C211" s="154">
        <v>9780008487225</v>
      </c>
      <c r="D211" s="605">
        <v>7</v>
      </c>
      <c r="E211" s="155"/>
      <c r="F211" s="391">
        <f>SUM(E211*D211)</f>
        <v>0</v>
      </c>
      <c r="G211" s="392">
        <f t="shared" si="41"/>
        <v>0</v>
      </c>
      <c r="H211" s="393" t="s">
        <v>810</v>
      </c>
      <c r="I211" s="393">
        <v>0</v>
      </c>
      <c r="J211" s="156">
        <v>44564</v>
      </c>
    </row>
    <row r="212" spans="1:10" s="338" customFormat="1" ht="16.5" customHeight="1" x14ac:dyDescent="0.35">
      <c r="A212" s="388" t="s">
        <v>899</v>
      </c>
      <c r="B212" s="389" t="s">
        <v>48</v>
      </c>
      <c r="C212" s="154">
        <v>9780008306588</v>
      </c>
      <c r="D212" s="605">
        <v>7.25</v>
      </c>
      <c r="E212" s="155"/>
      <c r="F212" s="391">
        <f t="shared" si="45"/>
        <v>0</v>
      </c>
      <c r="G212" s="392">
        <f t="shared" si="41"/>
        <v>0</v>
      </c>
      <c r="H212" s="393" t="s">
        <v>810</v>
      </c>
      <c r="I212" s="393">
        <v>0</v>
      </c>
      <c r="J212" s="156">
        <v>43490</v>
      </c>
    </row>
    <row r="213" spans="1:10" s="338" customFormat="1" ht="16.5" customHeight="1" x14ac:dyDescent="0.35">
      <c r="A213" s="388" t="s">
        <v>975</v>
      </c>
      <c r="B213" s="389" t="s">
        <v>48</v>
      </c>
      <c r="C213" s="154">
        <v>9780008373306</v>
      </c>
      <c r="D213" s="605">
        <v>7.25</v>
      </c>
      <c r="E213" s="155"/>
      <c r="F213" s="391">
        <f>SUM(E213*D213)</f>
        <v>0</v>
      </c>
      <c r="G213" s="392">
        <f t="shared" si="41"/>
        <v>0</v>
      </c>
      <c r="H213" s="393" t="s">
        <v>810</v>
      </c>
      <c r="I213" s="393">
        <v>0</v>
      </c>
      <c r="J213" s="156">
        <v>43853</v>
      </c>
    </row>
    <row r="214" spans="1:10" s="338" customFormat="1" ht="16.5" customHeight="1" x14ac:dyDescent="0.35">
      <c r="A214" s="388" t="s">
        <v>1958</v>
      </c>
      <c r="B214" s="389" t="s">
        <v>48</v>
      </c>
      <c r="C214" s="154">
        <v>9780008487232</v>
      </c>
      <c r="D214" s="605">
        <v>7.25</v>
      </c>
      <c r="E214" s="155"/>
      <c r="F214" s="391">
        <f>SUM(E214*D214)</f>
        <v>0</v>
      </c>
      <c r="G214" s="392">
        <f t="shared" si="41"/>
        <v>0</v>
      </c>
      <c r="H214" s="393" t="s">
        <v>810</v>
      </c>
      <c r="I214" s="393">
        <v>0</v>
      </c>
      <c r="J214" s="156">
        <v>44564</v>
      </c>
    </row>
    <row r="215" spans="1:10" s="338" customFormat="1" ht="16.5" customHeight="1" x14ac:dyDescent="0.35">
      <c r="A215" s="388" t="s">
        <v>907</v>
      </c>
      <c r="B215" s="389" t="s">
        <v>48</v>
      </c>
      <c r="C215" s="154">
        <v>9780008306595</v>
      </c>
      <c r="D215" s="605">
        <v>7.25</v>
      </c>
      <c r="E215" s="155"/>
      <c r="F215" s="391">
        <f t="shared" si="45"/>
        <v>0</v>
      </c>
      <c r="G215" s="392">
        <f t="shared" si="41"/>
        <v>0</v>
      </c>
      <c r="H215" s="393" t="s">
        <v>810</v>
      </c>
      <c r="I215" s="393">
        <v>0</v>
      </c>
      <c r="J215" s="156">
        <v>43612</v>
      </c>
    </row>
    <row r="216" spans="1:10" s="338" customFormat="1" ht="16.5" customHeight="1" x14ac:dyDescent="0.35">
      <c r="A216" s="388" t="s">
        <v>1140</v>
      </c>
      <c r="B216" s="389" t="s">
        <v>48</v>
      </c>
      <c r="C216" s="154">
        <v>9780008373313</v>
      </c>
      <c r="D216" s="605">
        <v>7.25</v>
      </c>
      <c r="E216" s="155"/>
      <c r="F216" s="391">
        <f>SUM(E216*D216)</f>
        <v>0</v>
      </c>
      <c r="G216" s="392">
        <f t="shared" si="41"/>
        <v>0</v>
      </c>
      <c r="H216" s="393" t="s">
        <v>810</v>
      </c>
      <c r="I216" s="393">
        <v>0</v>
      </c>
      <c r="J216" s="156">
        <v>43979</v>
      </c>
    </row>
    <row r="217" spans="1:10" s="338" customFormat="1" ht="16.5" customHeight="1" x14ac:dyDescent="0.35">
      <c r="A217" s="388" t="s">
        <v>1959</v>
      </c>
      <c r="B217" s="389" t="s">
        <v>48</v>
      </c>
      <c r="C217" s="154">
        <v>9780008487249</v>
      </c>
      <c r="D217" s="605">
        <v>7.25</v>
      </c>
      <c r="E217" s="155"/>
      <c r="F217" s="391">
        <f t="shared" ref="F217" si="46">SUM(E217*D217)</f>
        <v>0</v>
      </c>
      <c r="G217" s="392">
        <f t="shared" si="41"/>
        <v>0</v>
      </c>
      <c r="H217" s="393" t="s">
        <v>810</v>
      </c>
      <c r="I217" s="393">
        <v>0</v>
      </c>
      <c r="J217" s="156">
        <v>44564</v>
      </c>
    </row>
    <row r="218" spans="1:10" s="338" customFormat="1" ht="16.5" customHeight="1" x14ac:dyDescent="0.35">
      <c r="A218" s="388" t="s">
        <v>908</v>
      </c>
      <c r="B218" s="389" t="s">
        <v>48</v>
      </c>
      <c r="C218" s="154">
        <v>9780008306601</v>
      </c>
      <c r="D218" s="605">
        <v>7.5</v>
      </c>
      <c r="E218" s="155"/>
      <c r="F218" s="391">
        <f t="shared" si="45"/>
        <v>0</v>
      </c>
      <c r="G218" s="392">
        <f t="shared" si="41"/>
        <v>0</v>
      </c>
      <c r="H218" s="393" t="s">
        <v>810</v>
      </c>
      <c r="I218" s="393">
        <v>0</v>
      </c>
      <c r="J218" s="156">
        <v>43612</v>
      </c>
    </row>
    <row r="219" spans="1:10" s="338" customFormat="1" ht="16.5" customHeight="1" x14ac:dyDescent="0.35">
      <c r="A219" s="388" t="s">
        <v>1141</v>
      </c>
      <c r="B219" s="389" t="s">
        <v>48</v>
      </c>
      <c r="C219" s="154">
        <v>9780008373320</v>
      </c>
      <c r="D219" s="605">
        <v>7.5</v>
      </c>
      <c r="E219" s="155"/>
      <c r="F219" s="391">
        <f>SUM(E219*D219)</f>
        <v>0</v>
      </c>
      <c r="G219" s="392">
        <f t="shared" si="41"/>
        <v>0</v>
      </c>
      <c r="H219" s="393" t="s">
        <v>810</v>
      </c>
      <c r="I219" s="393">
        <v>0</v>
      </c>
      <c r="J219" s="156">
        <v>43979</v>
      </c>
    </row>
    <row r="220" spans="1:10" s="338" customFormat="1" ht="16.5" customHeight="1" x14ac:dyDescent="0.35">
      <c r="A220" s="388" t="s">
        <v>1960</v>
      </c>
      <c r="B220" s="389" t="s">
        <v>48</v>
      </c>
      <c r="C220" s="154">
        <v>9780008487256</v>
      </c>
      <c r="D220" s="605">
        <v>7.5</v>
      </c>
      <c r="E220" s="155"/>
      <c r="F220" s="391">
        <f>SUM(E220*D220)</f>
        <v>0</v>
      </c>
      <c r="G220" s="392">
        <f t="shared" si="41"/>
        <v>0</v>
      </c>
      <c r="H220" s="393" t="s">
        <v>810</v>
      </c>
      <c r="I220" s="393">
        <v>0</v>
      </c>
      <c r="J220" s="156">
        <v>44564</v>
      </c>
    </row>
    <row r="221" spans="1:10" s="338" customFormat="1" ht="16.5" customHeight="1" x14ac:dyDescent="0.35">
      <c r="A221" s="388" t="s">
        <v>909</v>
      </c>
      <c r="B221" s="389" t="s">
        <v>48</v>
      </c>
      <c r="C221" s="154">
        <v>9780008306618</v>
      </c>
      <c r="D221" s="605">
        <v>7.5</v>
      </c>
      <c r="E221" s="155"/>
      <c r="F221" s="391">
        <f t="shared" si="45"/>
        <v>0</v>
      </c>
      <c r="G221" s="392">
        <f t="shared" si="41"/>
        <v>0</v>
      </c>
      <c r="H221" s="393" t="s">
        <v>810</v>
      </c>
      <c r="I221" s="393">
        <v>0</v>
      </c>
      <c r="J221" s="156">
        <v>43612</v>
      </c>
    </row>
    <row r="222" spans="1:10" s="338" customFormat="1" ht="16.5" customHeight="1" x14ac:dyDescent="0.35">
      <c r="A222" s="388" t="s">
        <v>1142</v>
      </c>
      <c r="B222" s="389" t="s">
        <v>48</v>
      </c>
      <c r="C222" s="154">
        <v>9780008373337</v>
      </c>
      <c r="D222" s="605">
        <v>7.5</v>
      </c>
      <c r="E222" s="155"/>
      <c r="F222" s="391">
        <f t="shared" ref="F222" si="47">SUM(E222*D222)</f>
        <v>0</v>
      </c>
      <c r="G222" s="392">
        <f t="shared" si="41"/>
        <v>0</v>
      </c>
      <c r="H222" s="393" t="s">
        <v>810</v>
      </c>
      <c r="I222" s="393">
        <v>0</v>
      </c>
      <c r="J222" s="156">
        <v>43979</v>
      </c>
    </row>
    <row r="223" spans="1:10" s="338" customFormat="1" ht="16.5" customHeight="1" x14ac:dyDescent="0.35">
      <c r="A223" s="388" t="s">
        <v>1961</v>
      </c>
      <c r="B223" s="389" t="s">
        <v>48</v>
      </c>
      <c r="C223" s="154">
        <v>9780008487263</v>
      </c>
      <c r="D223" s="605">
        <v>7.5</v>
      </c>
      <c r="E223" s="155"/>
      <c r="F223" s="391">
        <f t="shared" ref="F223" si="48">SUM(E223*D223)</f>
        <v>0</v>
      </c>
      <c r="G223" s="392">
        <f t="shared" si="41"/>
        <v>0</v>
      </c>
      <c r="H223" s="393" t="s">
        <v>810</v>
      </c>
      <c r="I223" s="393">
        <v>0</v>
      </c>
      <c r="J223" s="156">
        <v>44564</v>
      </c>
    </row>
    <row r="224" spans="1:10" s="338" customFormat="1" ht="16.5" customHeight="1" x14ac:dyDescent="0.35">
      <c r="A224" s="358" t="s">
        <v>896</v>
      </c>
      <c r="B224" s="381"/>
      <c r="C224" s="116"/>
      <c r="D224" s="607"/>
      <c r="E224" s="127"/>
      <c r="F224" s="383"/>
      <c r="G224" s="384"/>
      <c r="H224" s="363"/>
      <c r="I224" s="119"/>
      <c r="J224" s="120"/>
    </row>
    <row r="225" spans="1:197" s="338" customFormat="1" ht="16.5" customHeight="1" x14ac:dyDescent="0.35">
      <c r="A225" s="394" t="s">
        <v>817</v>
      </c>
      <c r="B225" s="394" t="s">
        <v>48</v>
      </c>
      <c r="C225" s="149">
        <v>9780008285838</v>
      </c>
      <c r="D225" s="608">
        <v>4.75</v>
      </c>
      <c r="E225" s="150"/>
      <c r="F225" s="395">
        <f t="shared" ref="F225:F242" si="49">SUM(E225*D225)</f>
        <v>0</v>
      </c>
      <c r="G225" s="396">
        <f t="shared" si="41"/>
        <v>0</v>
      </c>
      <c r="H225" s="397" t="s">
        <v>810</v>
      </c>
      <c r="I225" s="397">
        <v>0</v>
      </c>
      <c r="J225" s="151">
        <v>43101</v>
      </c>
    </row>
    <row r="226" spans="1:197" s="338" customFormat="1" ht="16.5" customHeight="1" x14ac:dyDescent="0.35">
      <c r="A226" s="394" t="s">
        <v>818</v>
      </c>
      <c r="B226" s="394" t="s">
        <v>48</v>
      </c>
      <c r="C226" s="149">
        <v>9780008285845</v>
      </c>
      <c r="D226" s="608">
        <v>4.75</v>
      </c>
      <c r="E226" s="150"/>
      <c r="F226" s="395">
        <f t="shared" si="49"/>
        <v>0</v>
      </c>
      <c r="G226" s="396">
        <f t="shared" si="41"/>
        <v>0</v>
      </c>
      <c r="H226" s="397" t="s">
        <v>810</v>
      </c>
      <c r="I226" s="397">
        <v>0</v>
      </c>
      <c r="J226" s="151">
        <v>43101</v>
      </c>
    </row>
    <row r="227" spans="1:197" s="399" customFormat="1" ht="16.5" customHeight="1" x14ac:dyDescent="0.35">
      <c r="A227" s="394" t="s">
        <v>819</v>
      </c>
      <c r="B227" s="394" t="s">
        <v>48</v>
      </c>
      <c r="C227" s="149">
        <v>9780008285883</v>
      </c>
      <c r="D227" s="608">
        <v>4.75</v>
      </c>
      <c r="E227" s="150"/>
      <c r="F227" s="395">
        <f t="shared" si="49"/>
        <v>0</v>
      </c>
      <c r="G227" s="396">
        <f t="shared" si="41"/>
        <v>0</v>
      </c>
      <c r="H227" s="397" t="s">
        <v>810</v>
      </c>
      <c r="I227" s="397">
        <v>0</v>
      </c>
      <c r="J227" s="151">
        <v>43101</v>
      </c>
      <c r="K227" s="338"/>
      <c r="L227" s="338"/>
      <c r="M227" s="338"/>
      <c r="N227" s="338"/>
      <c r="O227" s="338"/>
      <c r="P227" s="338"/>
      <c r="Q227" s="338"/>
      <c r="R227" s="338"/>
      <c r="S227" s="338"/>
      <c r="T227" s="338"/>
      <c r="U227" s="338"/>
      <c r="V227" s="338"/>
      <c r="W227" s="338"/>
      <c r="X227" s="338"/>
      <c r="Y227" s="338"/>
      <c r="Z227" s="338"/>
      <c r="AA227" s="338"/>
      <c r="AB227" s="338"/>
      <c r="AC227" s="338"/>
      <c r="AD227" s="338"/>
      <c r="AE227" s="338"/>
      <c r="AF227" s="338"/>
      <c r="AG227" s="338"/>
      <c r="AH227" s="338"/>
      <c r="AI227" s="338"/>
      <c r="AJ227" s="338"/>
      <c r="AK227" s="338"/>
      <c r="AL227" s="338"/>
      <c r="AM227" s="338"/>
      <c r="AN227" s="338"/>
      <c r="AO227" s="338"/>
      <c r="AP227" s="338"/>
      <c r="AQ227" s="338"/>
      <c r="AR227" s="338"/>
      <c r="AS227" s="338"/>
      <c r="AT227" s="338"/>
      <c r="AU227" s="338"/>
      <c r="AV227" s="338"/>
      <c r="AW227" s="338"/>
      <c r="AX227" s="338"/>
      <c r="AY227" s="338"/>
      <c r="AZ227" s="338"/>
      <c r="BA227" s="338"/>
      <c r="BB227" s="338"/>
      <c r="BC227" s="338"/>
      <c r="BD227" s="338"/>
      <c r="BE227" s="338"/>
      <c r="BF227" s="338"/>
      <c r="BG227" s="338"/>
      <c r="BH227" s="338"/>
      <c r="BI227" s="338"/>
      <c r="BJ227" s="338"/>
      <c r="BK227" s="338"/>
      <c r="BL227" s="338"/>
      <c r="BM227" s="338"/>
      <c r="BN227" s="338"/>
      <c r="BO227" s="338"/>
      <c r="BP227" s="338"/>
      <c r="BQ227" s="338"/>
      <c r="BR227" s="338"/>
      <c r="BS227" s="338"/>
      <c r="BT227" s="338"/>
      <c r="BU227" s="338"/>
      <c r="BV227" s="338"/>
      <c r="BW227" s="338"/>
      <c r="BX227" s="338"/>
      <c r="BY227" s="338"/>
      <c r="BZ227" s="338"/>
      <c r="CA227" s="338"/>
      <c r="CB227" s="338"/>
      <c r="CC227" s="338"/>
      <c r="CD227" s="338"/>
      <c r="CE227" s="338"/>
      <c r="CF227" s="338"/>
      <c r="CG227" s="338"/>
      <c r="CH227" s="338"/>
      <c r="CI227" s="338"/>
      <c r="CJ227" s="338"/>
      <c r="CK227" s="338"/>
      <c r="CL227" s="338"/>
      <c r="CM227" s="338"/>
      <c r="CN227" s="338"/>
      <c r="CO227" s="338"/>
      <c r="CP227" s="338"/>
      <c r="CQ227" s="338"/>
      <c r="CR227" s="338"/>
      <c r="CS227" s="338"/>
      <c r="CT227" s="338"/>
      <c r="CU227" s="338"/>
      <c r="CV227" s="338"/>
      <c r="CW227" s="338"/>
      <c r="CX227" s="338"/>
      <c r="CY227" s="338"/>
      <c r="CZ227" s="338"/>
      <c r="DA227" s="338"/>
      <c r="DB227" s="338"/>
      <c r="DC227" s="338"/>
      <c r="DD227" s="338"/>
      <c r="DE227" s="338"/>
      <c r="DF227" s="338"/>
      <c r="DG227" s="338"/>
      <c r="DH227" s="338"/>
      <c r="DI227" s="338"/>
      <c r="DJ227" s="338"/>
      <c r="DK227" s="338"/>
      <c r="DL227" s="338"/>
      <c r="DM227" s="338"/>
      <c r="DN227" s="338"/>
      <c r="DO227" s="338"/>
      <c r="DP227" s="338"/>
      <c r="DQ227" s="338"/>
      <c r="DR227" s="338"/>
      <c r="DS227" s="338"/>
      <c r="DT227" s="338"/>
      <c r="DU227" s="338"/>
      <c r="DV227" s="338"/>
      <c r="DW227" s="338"/>
      <c r="DX227" s="338"/>
      <c r="DY227" s="338"/>
      <c r="DZ227" s="338"/>
      <c r="EA227" s="338"/>
      <c r="EB227" s="338"/>
      <c r="EC227" s="338"/>
      <c r="ED227" s="338"/>
      <c r="EE227" s="338"/>
      <c r="EF227" s="338"/>
      <c r="EG227" s="338"/>
      <c r="EH227" s="338"/>
      <c r="EI227" s="338"/>
      <c r="EJ227" s="338"/>
      <c r="EK227" s="338"/>
      <c r="EL227" s="338"/>
      <c r="EM227" s="338"/>
      <c r="EN227" s="338"/>
      <c r="EO227" s="338"/>
      <c r="EP227" s="338"/>
      <c r="EQ227" s="338"/>
      <c r="ER227" s="338"/>
      <c r="ES227" s="338"/>
      <c r="ET227" s="338"/>
      <c r="EU227" s="338"/>
      <c r="EV227" s="338"/>
      <c r="EW227" s="338"/>
      <c r="EX227" s="338"/>
      <c r="EY227" s="338"/>
      <c r="EZ227" s="338"/>
      <c r="FA227" s="338"/>
      <c r="FB227" s="338"/>
      <c r="FC227" s="338"/>
      <c r="FD227" s="338"/>
      <c r="FE227" s="338"/>
      <c r="FF227" s="338"/>
      <c r="FG227" s="338"/>
      <c r="FH227" s="338"/>
      <c r="FI227" s="338"/>
      <c r="FJ227" s="338"/>
      <c r="FK227" s="338"/>
      <c r="FL227" s="338"/>
      <c r="FM227" s="338"/>
      <c r="FN227" s="338"/>
      <c r="FO227" s="338"/>
      <c r="FP227" s="338"/>
      <c r="FQ227" s="338"/>
      <c r="FR227" s="338"/>
      <c r="FS227" s="338"/>
      <c r="FT227" s="338"/>
      <c r="FU227" s="338"/>
      <c r="FV227" s="338"/>
      <c r="FW227" s="338"/>
      <c r="FX227" s="338"/>
      <c r="FY227" s="338"/>
      <c r="FZ227" s="338"/>
      <c r="GA227" s="338"/>
      <c r="GB227" s="338"/>
      <c r="GC227" s="338"/>
      <c r="GD227" s="338"/>
      <c r="GE227" s="338"/>
      <c r="GF227" s="338"/>
      <c r="GG227" s="338"/>
      <c r="GH227" s="338"/>
      <c r="GI227" s="338"/>
      <c r="GJ227" s="338"/>
      <c r="GK227" s="338"/>
      <c r="GL227" s="338"/>
      <c r="GM227" s="338"/>
      <c r="GN227" s="338"/>
      <c r="GO227" s="338"/>
    </row>
    <row r="228" spans="1:197" s="399" customFormat="1" ht="16.5" customHeight="1" x14ac:dyDescent="0.35">
      <c r="A228" s="394" t="s">
        <v>823</v>
      </c>
      <c r="B228" s="394" t="s">
        <v>48</v>
      </c>
      <c r="C228" s="149">
        <v>9780008285852</v>
      </c>
      <c r="D228" s="608">
        <v>4.75</v>
      </c>
      <c r="E228" s="150"/>
      <c r="F228" s="395">
        <f t="shared" si="49"/>
        <v>0</v>
      </c>
      <c r="G228" s="396">
        <f t="shared" si="41"/>
        <v>0</v>
      </c>
      <c r="H228" s="397" t="s">
        <v>810</v>
      </c>
      <c r="I228" s="397">
        <v>0</v>
      </c>
      <c r="J228" s="151">
        <v>43101</v>
      </c>
      <c r="K228" s="338"/>
      <c r="L228" s="338"/>
      <c r="M228" s="338"/>
      <c r="N228" s="338"/>
      <c r="O228" s="338"/>
      <c r="P228" s="338"/>
      <c r="Q228" s="338"/>
      <c r="R228" s="338"/>
      <c r="S228" s="338"/>
      <c r="T228" s="338"/>
      <c r="U228" s="338"/>
      <c r="V228" s="338"/>
      <c r="W228" s="338"/>
      <c r="X228" s="338"/>
      <c r="Y228" s="338"/>
      <c r="Z228" s="338"/>
      <c r="AA228" s="338"/>
      <c r="AB228" s="338"/>
      <c r="AC228" s="338"/>
      <c r="AD228" s="338"/>
      <c r="AE228" s="338"/>
      <c r="AF228" s="338"/>
      <c r="AG228" s="338"/>
      <c r="AH228" s="338"/>
      <c r="AI228" s="338"/>
      <c r="AJ228" s="338"/>
      <c r="AK228" s="338"/>
      <c r="AL228" s="338"/>
      <c r="AM228" s="338"/>
      <c r="AN228" s="338"/>
      <c r="AO228" s="338"/>
      <c r="AP228" s="338"/>
      <c r="AQ228" s="338"/>
      <c r="AR228" s="338"/>
      <c r="AS228" s="338"/>
      <c r="AT228" s="338"/>
      <c r="AU228" s="338"/>
      <c r="AV228" s="338"/>
      <c r="AW228" s="338"/>
      <c r="AX228" s="338"/>
      <c r="AY228" s="338"/>
      <c r="AZ228" s="338"/>
      <c r="BA228" s="338"/>
      <c r="BB228" s="338"/>
      <c r="BC228" s="338"/>
      <c r="BD228" s="338"/>
      <c r="BE228" s="338"/>
      <c r="BF228" s="338"/>
      <c r="BG228" s="338"/>
      <c r="BH228" s="338"/>
      <c r="BI228" s="338"/>
      <c r="BJ228" s="338"/>
      <c r="BK228" s="338"/>
      <c r="BL228" s="338"/>
      <c r="BM228" s="338"/>
      <c r="BN228" s="338"/>
      <c r="BO228" s="338"/>
      <c r="BP228" s="338"/>
      <c r="BQ228" s="338"/>
      <c r="BR228" s="338"/>
      <c r="BS228" s="338"/>
      <c r="BT228" s="338"/>
      <c r="BU228" s="338"/>
      <c r="BV228" s="338"/>
      <c r="BW228" s="338"/>
      <c r="BX228" s="338"/>
      <c r="BY228" s="338"/>
      <c r="BZ228" s="338"/>
      <c r="CA228" s="338"/>
      <c r="CB228" s="338"/>
      <c r="CC228" s="338"/>
      <c r="CD228" s="338"/>
      <c r="CE228" s="338"/>
      <c r="CF228" s="338"/>
      <c r="CG228" s="338"/>
      <c r="CH228" s="338"/>
      <c r="CI228" s="338"/>
      <c r="CJ228" s="338"/>
      <c r="CK228" s="338"/>
      <c r="CL228" s="338"/>
      <c r="CM228" s="338"/>
      <c r="CN228" s="338"/>
      <c r="CO228" s="338"/>
      <c r="CP228" s="338"/>
      <c r="CQ228" s="338"/>
      <c r="CR228" s="338"/>
      <c r="CS228" s="338"/>
      <c r="CT228" s="338"/>
      <c r="CU228" s="338"/>
      <c r="CV228" s="338"/>
      <c r="CW228" s="338"/>
      <c r="CX228" s="338"/>
      <c r="CY228" s="338"/>
      <c r="CZ228" s="338"/>
      <c r="DA228" s="338"/>
      <c r="DB228" s="338"/>
      <c r="DC228" s="338"/>
      <c r="DD228" s="338"/>
      <c r="DE228" s="338"/>
      <c r="DF228" s="338"/>
      <c r="DG228" s="338"/>
      <c r="DH228" s="338"/>
      <c r="DI228" s="338"/>
      <c r="DJ228" s="338"/>
      <c r="DK228" s="338"/>
      <c r="DL228" s="338"/>
      <c r="DM228" s="338"/>
      <c r="DN228" s="338"/>
      <c r="DO228" s="338"/>
      <c r="DP228" s="338"/>
      <c r="DQ228" s="338"/>
      <c r="DR228" s="338"/>
      <c r="DS228" s="338"/>
      <c r="DT228" s="338"/>
      <c r="DU228" s="338"/>
      <c r="DV228" s="338"/>
      <c r="DW228" s="338"/>
      <c r="DX228" s="338"/>
      <c r="DY228" s="338"/>
      <c r="DZ228" s="338"/>
      <c r="EA228" s="338"/>
      <c r="EB228" s="338"/>
      <c r="EC228" s="338"/>
      <c r="ED228" s="338"/>
      <c r="EE228" s="338"/>
      <c r="EF228" s="338"/>
      <c r="EG228" s="338"/>
      <c r="EH228" s="338"/>
      <c r="EI228" s="338"/>
      <c r="EJ228" s="338"/>
      <c r="EK228" s="338"/>
      <c r="EL228" s="338"/>
      <c r="EM228" s="338"/>
      <c r="EN228" s="338"/>
      <c r="EO228" s="338"/>
      <c r="EP228" s="338"/>
      <c r="EQ228" s="338"/>
      <c r="ER228" s="338"/>
      <c r="ES228" s="338"/>
      <c r="ET228" s="338"/>
      <c r="EU228" s="338"/>
      <c r="EV228" s="338"/>
      <c r="EW228" s="338"/>
      <c r="EX228" s="338"/>
      <c r="EY228" s="338"/>
      <c r="EZ228" s="338"/>
      <c r="FA228" s="338"/>
      <c r="FB228" s="338"/>
      <c r="FC228" s="338"/>
      <c r="FD228" s="338"/>
      <c r="FE228" s="338"/>
      <c r="FF228" s="338"/>
      <c r="FG228" s="338"/>
      <c r="FH228" s="338"/>
      <c r="FI228" s="338"/>
      <c r="FJ228" s="338"/>
      <c r="FK228" s="338"/>
      <c r="FL228" s="338"/>
      <c r="FM228" s="338"/>
      <c r="FN228" s="338"/>
      <c r="FO228" s="338"/>
      <c r="FP228" s="338"/>
      <c r="FQ228" s="338"/>
      <c r="FR228" s="338"/>
      <c r="FS228" s="338"/>
      <c r="FT228" s="338"/>
      <c r="FU228" s="338"/>
      <c r="FV228" s="338"/>
      <c r="FW228" s="338"/>
      <c r="FX228" s="338"/>
      <c r="FY228" s="338"/>
      <c r="FZ228" s="338"/>
      <c r="GA228" s="338"/>
      <c r="GB228" s="338"/>
      <c r="GC228" s="338"/>
      <c r="GD228" s="338"/>
      <c r="GE228" s="338"/>
      <c r="GF228" s="338"/>
      <c r="GG228" s="338"/>
      <c r="GH228" s="338"/>
      <c r="GI228" s="338"/>
      <c r="GJ228" s="338"/>
      <c r="GK228" s="338"/>
      <c r="GL228" s="338"/>
      <c r="GM228" s="338"/>
      <c r="GN228" s="338"/>
      <c r="GO228" s="338"/>
    </row>
    <row r="229" spans="1:197" s="399" customFormat="1" ht="16.5" customHeight="1" x14ac:dyDescent="0.35">
      <c r="A229" s="394" t="s">
        <v>825</v>
      </c>
      <c r="B229" s="394" t="s">
        <v>48</v>
      </c>
      <c r="C229" s="149">
        <v>9780008285906</v>
      </c>
      <c r="D229" s="608">
        <v>4.75</v>
      </c>
      <c r="E229" s="150"/>
      <c r="F229" s="395">
        <f t="shared" si="49"/>
        <v>0</v>
      </c>
      <c r="G229" s="396">
        <f t="shared" si="41"/>
        <v>0</v>
      </c>
      <c r="H229" s="397" t="s">
        <v>810</v>
      </c>
      <c r="I229" s="397">
        <v>0</v>
      </c>
      <c r="J229" s="151">
        <v>43101</v>
      </c>
      <c r="K229" s="338"/>
      <c r="L229" s="338"/>
      <c r="M229" s="338"/>
      <c r="N229" s="338"/>
      <c r="O229" s="338"/>
      <c r="P229" s="338"/>
      <c r="Q229" s="338"/>
      <c r="R229" s="338"/>
      <c r="S229" s="338"/>
      <c r="T229" s="338"/>
      <c r="U229" s="338"/>
      <c r="V229" s="338"/>
      <c r="W229" s="338"/>
      <c r="X229" s="338"/>
      <c r="Y229" s="338"/>
      <c r="Z229" s="338"/>
      <c r="AA229" s="338"/>
      <c r="AB229" s="338"/>
      <c r="AC229" s="338"/>
      <c r="AD229" s="338"/>
      <c r="AE229" s="338"/>
      <c r="AF229" s="338"/>
      <c r="AG229" s="338"/>
      <c r="AH229" s="338"/>
      <c r="AI229" s="338"/>
      <c r="AJ229" s="338"/>
      <c r="AK229" s="338"/>
      <c r="AL229" s="338"/>
      <c r="AM229" s="338"/>
      <c r="AN229" s="338"/>
      <c r="AO229" s="338"/>
      <c r="AP229" s="338"/>
      <c r="AQ229" s="338"/>
      <c r="AR229" s="338"/>
      <c r="AS229" s="338"/>
      <c r="AT229" s="338"/>
      <c r="AU229" s="338"/>
      <c r="AV229" s="338"/>
      <c r="AW229" s="338"/>
      <c r="AX229" s="338"/>
      <c r="AY229" s="338"/>
      <c r="AZ229" s="338"/>
      <c r="BA229" s="338"/>
      <c r="BB229" s="338"/>
      <c r="BC229" s="338"/>
      <c r="BD229" s="338"/>
      <c r="BE229" s="338"/>
      <c r="BF229" s="338"/>
      <c r="BG229" s="338"/>
      <c r="BH229" s="338"/>
      <c r="BI229" s="338"/>
      <c r="BJ229" s="338"/>
      <c r="BK229" s="338"/>
      <c r="BL229" s="338"/>
      <c r="BM229" s="338"/>
      <c r="BN229" s="338"/>
      <c r="BO229" s="338"/>
      <c r="BP229" s="338"/>
      <c r="BQ229" s="338"/>
      <c r="BR229" s="338"/>
      <c r="BS229" s="338"/>
      <c r="BT229" s="338"/>
      <c r="BU229" s="338"/>
      <c r="BV229" s="338"/>
      <c r="BW229" s="338"/>
      <c r="BX229" s="338"/>
      <c r="BY229" s="338"/>
      <c r="BZ229" s="338"/>
      <c r="CA229" s="338"/>
      <c r="CB229" s="338"/>
      <c r="CC229" s="338"/>
      <c r="CD229" s="338"/>
      <c r="CE229" s="338"/>
      <c r="CF229" s="338"/>
      <c r="CG229" s="338"/>
      <c r="CH229" s="338"/>
      <c r="CI229" s="338"/>
      <c r="CJ229" s="338"/>
      <c r="CK229" s="338"/>
      <c r="CL229" s="338"/>
      <c r="CM229" s="338"/>
      <c r="CN229" s="338"/>
      <c r="CO229" s="338"/>
      <c r="CP229" s="338"/>
      <c r="CQ229" s="338"/>
      <c r="CR229" s="338"/>
      <c r="CS229" s="338"/>
      <c r="CT229" s="338"/>
      <c r="CU229" s="338"/>
      <c r="CV229" s="338"/>
      <c r="CW229" s="338"/>
      <c r="CX229" s="338"/>
      <c r="CY229" s="338"/>
      <c r="CZ229" s="338"/>
      <c r="DA229" s="338"/>
      <c r="DB229" s="338"/>
      <c r="DC229" s="338"/>
      <c r="DD229" s="338"/>
      <c r="DE229" s="338"/>
      <c r="DF229" s="338"/>
      <c r="DG229" s="338"/>
      <c r="DH229" s="338"/>
      <c r="DI229" s="338"/>
      <c r="DJ229" s="338"/>
      <c r="DK229" s="338"/>
      <c r="DL229" s="338"/>
      <c r="DM229" s="338"/>
      <c r="DN229" s="338"/>
      <c r="DO229" s="338"/>
      <c r="DP229" s="338"/>
      <c r="DQ229" s="338"/>
      <c r="DR229" s="338"/>
      <c r="DS229" s="338"/>
      <c r="DT229" s="338"/>
      <c r="DU229" s="338"/>
      <c r="DV229" s="338"/>
      <c r="DW229" s="338"/>
      <c r="DX229" s="338"/>
      <c r="DY229" s="338"/>
      <c r="DZ229" s="338"/>
      <c r="EA229" s="338"/>
      <c r="EB229" s="338"/>
      <c r="EC229" s="338"/>
      <c r="ED229" s="338"/>
      <c r="EE229" s="338"/>
      <c r="EF229" s="338"/>
      <c r="EG229" s="338"/>
      <c r="EH229" s="338"/>
      <c r="EI229" s="338"/>
      <c r="EJ229" s="338"/>
      <c r="EK229" s="338"/>
      <c r="EL229" s="338"/>
      <c r="EM229" s="338"/>
      <c r="EN229" s="338"/>
      <c r="EO229" s="338"/>
      <c r="EP229" s="338"/>
      <c r="EQ229" s="338"/>
      <c r="ER229" s="338"/>
      <c r="ES229" s="338"/>
      <c r="ET229" s="338"/>
      <c r="EU229" s="338"/>
      <c r="EV229" s="338"/>
      <c r="EW229" s="338"/>
      <c r="EX229" s="338"/>
      <c r="EY229" s="338"/>
      <c r="EZ229" s="338"/>
      <c r="FA229" s="338"/>
      <c r="FB229" s="338"/>
      <c r="FC229" s="338"/>
      <c r="FD229" s="338"/>
      <c r="FE229" s="338"/>
      <c r="FF229" s="338"/>
      <c r="FG229" s="338"/>
      <c r="FH229" s="338"/>
      <c r="FI229" s="338"/>
      <c r="FJ229" s="338"/>
      <c r="FK229" s="338"/>
      <c r="FL229" s="338"/>
      <c r="FM229" s="338"/>
      <c r="FN229" s="338"/>
      <c r="FO229" s="338"/>
      <c r="FP229" s="338"/>
      <c r="FQ229" s="338"/>
      <c r="FR229" s="338"/>
      <c r="FS229" s="338"/>
      <c r="FT229" s="338"/>
      <c r="FU229" s="338"/>
      <c r="FV229" s="338"/>
      <c r="FW229" s="338"/>
      <c r="FX229" s="338"/>
      <c r="FY229" s="338"/>
      <c r="FZ229" s="338"/>
      <c r="GA229" s="338"/>
      <c r="GB229" s="338"/>
      <c r="GC229" s="338"/>
      <c r="GD229" s="338"/>
      <c r="GE229" s="338"/>
      <c r="GF229" s="338"/>
      <c r="GG229" s="338"/>
      <c r="GH229" s="338"/>
      <c r="GI229" s="338"/>
      <c r="GJ229" s="338"/>
      <c r="GK229" s="338"/>
      <c r="GL229" s="338"/>
      <c r="GM229" s="338"/>
      <c r="GN229" s="338"/>
      <c r="GO229" s="338"/>
    </row>
    <row r="230" spans="1:197" s="399" customFormat="1" ht="16.5" customHeight="1" x14ac:dyDescent="0.35">
      <c r="A230" s="394" t="s">
        <v>820</v>
      </c>
      <c r="B230" s="394" t="s">
        <v>48</v>
      </c>
      <c r="C230" s="149">
        <v>9780008285876</v>
      </c>
      <c r="D230" s="608">
        <v>4.75</v>
      </c>
      <c r="E230" s="150"/>
      <c r="F230" s="395">
        <f t="shared" si="49"/>
        <v>0</v>
      </c>
      <c r="G230" s="396">
        <f t="shared" si="41"/>
        <v>0</v>
      </c>
      <c r="H230" s="397" t="s">
        <v>810</v>
      </c>
      <c r="I230" s="397">
        <v>0</v>
      </c>
      <c r="J230" s="151">
        <v>43101</v>
      </c>
      <c r="K230" s="338"/>
      <c r="L230" s="338"/>
      <c r="M230" s="338"/>
      <c r="N230" s="338"/>
      <c r="O230" s="338"/>
      <c r="P230" s="338"/>
      <c r="Q230" s="338"/>
      <c r="R230" s="338"/>
      <c r="S230" s="338"/>
      <c r="T230" s="338"/>
      <c r="U230" s="338"/>
      <c r="V230" s="338"/>
      <c r="W230" s="338"/>
      <c r="X230" s="338"/>
      <c r="Y230" s="338"/>
      <c r="Z230" s="338"/>
      <c r="AA230" s="338"/>
      <c r="AB230" s="338"/>
      <c r="AC230" s="338"/>
      <c r="AD230" s="338"/>
      <c r="AE230" s="338"/>
      <c r="AF230" s="338"/>
      <c r="AG230" s="338"/>
      <c r="AH230" s="338"/>
      <c r="AI230" s="338"/>
      <c r="AJ230" s="338"/>
      <c r="AK230" s="338"/>
      <c r="AL230" s="338"/>
      <c r="AM230" s="338"/>
      <c r="AN230" s="338"/>
      <c r="AO230" s="338"/>
      <c r="AP230" s="338"/>
      <c r="AQ230" s="338"/>
      <c r="AR230" s="338"/>
      <c r="AS230" s="338"/>
      <c r="AT230" s="338"/>
      <c r="AU230" s="338"/>
      <c r="AV230" s="338"/>
      <c r="AW230" s="338"/>
      <c r="AX230" s="338"/>
      <c r="AY230" s="338"/>
      <c r="AZ230" s="338"/>
      <c r="BA230" s="338"/>
      <c r="BB230" s="338"/>
      <c r="BC230" s="338"/>
      <c r="BD230" s="338"/>
      <c r="BE230" s="338"/>
      <c r="BF230" s="338"/>
      <c r="BG230" s="338"/>
      <c r="BH230" s="338"/>
      <c r="BI230" s="338"/>
      <c r="BJ230" s="338"/>
      <c r="BK230" s="338"/>
      <c r="BL230" s="338"/>
      <c r="BM230" s="338"/>
      <c r="BN230" s="338"/>
      <c r="BO230" s="338"/>
      <c r="BP230" s="338"/>
      <c r="BQ230" s="338"/>
      <c r="BR230" s="338"/>
      <c r="BS230" s="338"/>
      <c r="BT230" s="338"/>
      <c r="BU230" s="338"/>
      <c r="BV230" s="338"/>
      <c r="BW230" s="338"/>
      <c r="BX230" s="338"/>
      <c r="BY230" s="338"/>
      <c r="BZ230" s="338"/>
      <c r="CA230" s="338"/>
      <c r="CB230" s="338"/>
      <c r="CC230" s="338"/>
      <c r="CD230" s="338"/>
      <c r="CE230" s="338"/>
      <c r="CF230" s="338"/>
      <c r="CG230" s="338"/>
      <c r="CH230" s="338"/>
      <c r="CI230" s="338"/>
      <c r="CJ230" s="338"/>
      <c r="CK230" s="338"/>
      <c r="CL230" s="338"/>
      <c r="CM230" s="338"/>
      <c r="CN230" s="338"/>
      <c r="CO230" s="338"/>
      <c r="CP230" s="338"/>
      <c r="CQ230" s="338"/>
      <c r="CR230" s="338"/>
      <c r="CS230" s="338"/>
      <c r="CT230" s="338"/>
      <c r="CU230" s="338"/>
      <c r="CV230" s="338"/>
      <c r="CW230" s="338"/>
      <c r="CX230" s="338"/>
      <c r="CY230" s="338"/>
      <c r="CZ230" s="338"/>
      <c r="DA230" s="338"/>
      <c r="DB230" s="338"/>
      <c r="DC230" s="338"/>
      <c r="DD230" s="338"/>
      <c r="DE230" s="338"/>
      <c r="DF230" s="338"/>
      <c r="DG230" s="338"/>
      <c r="DH230" s="338"/>
      <c r="DI230" s="338"/>
      <c r="DJ230" s="338"/>
      <c r="DK230" s="338"/>
      <c r="DL230" s="338"/>
      <c r="DM230" s="338"/>
      <c r="DN230" s="338"/>
      <c r="DO230" s="338"/>
      <c r="DP230" s="338"/>
      <c r="DQ230" s="338"/>
      <c r="DR230" s="338"/>
      <c r="DS230" s="338"/>
      <c r="DT230" s="338"/>
      <c r="DU230" s="338"/>
      <c r="DV230" s="338"/>
      <c r="DW230" s="338"/>
      <c r="DX230" s="338"/>
      <c r="DY230" s="338"/>
      <c r="DZ230" s="338"/>
      <c r="EA230" s="338"/>
      <c r="EB230" s="338"/>
      <c r="EC230" s="338"/>
      <c r="ED230" s="338"/>
      <c r="EE230" s="338"/>
      <c r="EF230" s="338"/>
      <c r="EG230" s="338"/>
      <c r="EH230" s="338"/>
      <c r="EI230" s="338"/>
      <c r="EJ230" s="338"/>
      <c r="EK230" s="338"/>
      <c r="EL230" s="338"/>
      <c r="EM230" s="338"/>
      <c r="EN230" s="338"/>
      <c r="EO230" s="338"/>
      <c r="EP230" s="338"/>
      <c r="EQ230" s="338"/>
      <c r="ER230" s="338"/>
      <c r="ES230" s="338"/>
      <c r="ET230" s="338"/>
      <c r="EU230" s="338"/>
      <c r="EV230" s="338"/>
      <c r="EW230" s="338"/>
      <c r="EX230" s="338"/>
      <c r="EY230" s="338"/>
      <c r="EZ230" s="338"/>
      <c r="FA230" s="338"/>
      <c r="FB230" s="338"/>
      <c r="FC230" s="338"/>
      <c r="FD230" s="338"/>
      <c r="FE230" s="338"/>
      <c r="FF230" s="338"/>
      <c r="FG230" s="338"/>
      <c r="FH230" s="338"/>
      <c r="FI230" s="338"/>
      <c r="FJ230" s="338"/>
      <c r="FK230" s="338"/>
      <c r="FL230" s="338"/>
      <c r="FM230" s="338"/>
      <c r="FN230" s="338"/>
      <c r="FO230" s="338"/>
      <c r="FP230" s="338"/>
      <c r="FQ230" s="338"/>
      <c r="FR230" s="338"/>
      <c r="FS230" s="338"/>
      <c r="FT230" s="338"/>
      <c r="FU230" s="338"/>
      <c r="FV230" s="338"/>
      <c r="FW230" s="338"/>
      <c r="FX230" s="338"/>
      <c r="FY230" s="338"/>
      <c r="FZ230" s="338"/>
      <c r="GA230" s="338"/>
      <c r="GB230" s="338"/>
      <c r="GC230" s="338"/>
      <c r="GD230" s="338"/>
      <c r="GE230" s="338"/>
      <c r="GF230" s="338"/>
      <c r="GG230" s="338"/>
      <c r="GH230" s="338"/>
      <c r="GI230" s="338"/>
      <c r="GJ230" s="338"/>
      <c r="GK230" s="338"/>
      <c r="GL230" s="338"/>
      <c r="GM230" s="338"/>
      <c r="GN230" s="338"/>
      <c r="GO230" s="338"/>
    </row>
    <row r="231" spans="1:197" s="338" customFormat="1" ht="16.5" customHeight="1" x14ac:dyDescent="0.35">
      <c r="A231" s="394" t="s">
        <v>822</v>
      </c>
      <c r="B231" s="394" t="s">
        <v>48</v>
      </c>
      <c r="C231" s="149">
        <v>9780008285869</v>
      </c>
      <c r="D231" s="608">
        <v>4.75</v>
      </c>
      <c r="E231" s="150"/>
      <c r="F231" s="395">
        <f>SUM(E231*D231)</f>
        <v>0</v>
      </c>
      <c r="G231" s="396">
        <f t="shared" si="41"/>
        <v>0</v>
      </c>
      <c r="H231" s="397" t="s">
        <v>810</v>
      </c>
      <c r="I231" s="397">
        <v>0</v>
      </c>
      <c r="J231" s="151">
        <v>43101</v>
      </c>
    </row>
    <row r="232" spans="1:197" s="338" customFormat="1" ht="16.5" customHeight="1" x14ac:dyDescent="0.35">
      <c r="A232" s="394" t="s">
        <v>821</v>
      </c>
      <c r="B232" s="394" t="s">
        <v>48</v>
      </c>
      <c r="C232" s="149">
        <v>9780008285890</v>
      </c>
      <c r="D232" s="608">
        <v>5.25</v>
      </c>
      <c r="E232" s="150"/>
      <c r="F232" s="395">
        <f t="shared" si="49"/>
        <v>0</v>
      </c>
      <c r="G232" s="396">
        <f t="shared" si="41"/>
        <v>0</v>
      </c>
      <c r="H232" s="397" t="s">
        <v>810</v>
      </c>
      <c r="I232" s="397">
        <v>0</v>
      </c>
      <c r="J232" s="151">
        <v>43101</v>
      </c>
    </row>
    <row r="233" spans="1:197" s="338" customFormat="1" ht="16.5" customHeight="1" x14ac:dyDescent="0.35">
      <c r="A233" s="398" t="s">
        <v>853</v>
      </c>
      <c r="B233" s="394" t="s">
        <v>48</v>
      </c>
      <c r="C233" s="152">
        <v>9780008320843</v>
      </c>
      <c r="D233" s="608">
        <v>5.25</v>
      </c>
      <c r="E233" s="150"/>
      <c r="F233" s="395">
        <f t="shared" si="49"/>
        <v>0</v>
      </c>
      <c r="G233" s="396">
        <f t="shared" ref="G233:G450" si="50">IF($F$17="Y",$F$19,0)</f>
        <v>0</v>
      </c>
      <c r="H233" s="397">
        <v>0</v>
      </c>
      <c r="I233" s="397">
        <v>0</v>
      </c>
      <c r="J233" s="151">
        <v>43364</v>
      </c>
    </row>
    <row r="234" spans="1:197" s="338" customFormat="1" ht="16.5" customHeight="1" x14ac:dyDescent="0.35">
      <c r="A234" s="398" t="s">
        <v>854</v>
      </c>
      <c r="B234" s="394" t="s">
        <v>48</v>
      </c>
      <c r="C234" s="152">
        <v>9780008320812</v>
      </c>
      <c r="D234" s="608">
        <v>5.25</v>
      </c>
      <c r="E234" s="150"/>
      <c r="F234" s="395">
        <f t="shared" si="49"/>
        <v>0</v>
      </c>
      <c r="G234" s="396">
        <f t="shared" si="50"/>
        <v>0</v>
      </c>
      <c r="H234" s="397">
        <v>0</v>
      </c>
      <c r="I234" s="397">
        <v>0</v>
      </c>
      <c r="J234" s="151">
        <v>43364</v>
      </c>
    </row>
    <row r="235" spans="1:197" s="338" customFormat="1" ht="16.5" customHeight="1" x14ac:dyDescent="0.35">
      <c r="A235" s="398" t="s">
        <v>855</v>
      </c>
      <c r="B235" s="394" t="s">
        <v>48</v>
      </c>
      <c r="C235" s="152">
        <v>9780008320829</v>
      </c>
      <c r="D235" s="608">
        <v>5.25</v>
      </c>
      <c r="E235" s="150"/>
      <c r="F235" s="395">
        <f t="shared" si="49"/>
        <v>0</v>
      </c>
      <c r="G235" s="396">
        <f t="shared" si="50"/>
        <v>0</v>
      </c>
      <c r="H235" s="397">
        <v>0</v>
      </c>
      <c r="I235" s="397">
        <v>0</v>
      </c>
      <c r="J235" s="151">
        <v>43364</v>
      </c>
    </row>
    <row r="236" spans="1:197" s="338" customFormat="1" ht="16.5" customHeight="1" x14ac:dyDescent="0.35">
      <c r="A236" s="398" t="s">
        <v>856</v>
      </c>
      <c r="B236" s="394" t="s">
        <v>48</v>
      </c>
      <c r="C236" s="152">
        <v>9780008320836</v>
      </c>
      <c r="D236" s="608">
        <v>5.25</v>
      </c>
      <c r="E236" s="150"/>
      <c r="F236" s="395">
        <f t="shared" si="49"/>
        <v>0</v>
      </c>
      <c r="G236" s="396">
        <f t="shared" si="50"/>
        <v>0</v>
      </c>
      <c r="H236" s="397">
        <v>0</v>
      </c>
      <c r="I236" s="397">
        <v>0</v>
      </c>
      <c r="J236" s="151">
        <v>43364</v>
      </c>
    </row>
    <row r="237" spans="1:197" s="399" customFormat="1" ht="16.5" customHeight="1" x14ac:dyDescent="0.35">
      <c r="A237" s="400" t="s">
        <v>890</v>
      </c>
      <c r="B237" s="394" t="s">
        <v>48</v>
      </c>
      <c r="C237" s="153">
        <v>9780008320935</v>
      </c>
      <c r="D237" s="608">
        <v>5.75</v>
      </c>
      <c r="E237" s="150"/>
      <c r="F237" s="395">
        <f t="shared" si="49"/>
        <v>0</v>
      </c>
      <c r="G237" s="396">
        <f t="shared" ref="G237:G505" si="51">IF($F$17="Y",$F$19,0)</f>
        <v>0</v>
      </c>
      <c r="H237" s="397" t="s">
        <v>810</v>
      </c>
      <c r="I237" s="397">
        <v>0</v>
      </c>
      <c r="J237" s="151">
        <v>43467</v>
      </c>
      <c r="K237" s="308"/>
      <c r="L237" s="308"/>
      <c r="M237" s="308"/>
      <c r="N237" s="308"/>
      <c r="O237" s="308"/>
      <c r="P237" s="308"/>
      <c r="Q237" s="308"/>
      <c r="R237" s="308"/>
      <c r="S237" s="308"/>
      <c r="T237" s="308"/>
      <c r="U237" s="308"/>
      <c r="V237" s="308"/>
      <c r="W237" s="308"/>
      <c r="X237" s="308"/>
      <c r="Y237" s="308"/>
      <c r="Z237" s="308"/>
      <c r="AA237" s="308"/>
      <c r="AB237" s="308"/>
      <c r="AC237" s="308"/>
      <c r="AD237" s="308"/>
      <c r="AE237" s="308"/>
      <c r="AF237" s="308"/>
      <c r="AG237" s="308"/>
      <c r="AH237" s="308"/>
    </row>
    <row r="238" spans="1:197" s="399" customFormat="1" ht="16.5" customHeight="1" x14ac:dyDescent="0.35">
      <c r="A238" s="400" t="s">
        <v>891</v>
      </c>
      <c r="B238" s="394" t="s">
        <v>48</v>
      </c>
      <c r="C238" s="153">
        <v>9780008320911</v>
      </c>
      <c r="D238" s="608">
        <v>5.75</v>
      </c>
      <c r="E238" s="150"/>
      <c r="F238" s="395">
        <f t="shared" si="49"/>
        <v>0</v>
      </c>
      <c r="G238" s="396">
        <f t="shared" si="51"/>
        <v>0</v>
      </c>
      <c r="H238" s="397" t="s">
        <v>810</v>
      </c>
      <c r="I238" s="397">
        <v>0</v>
      </c>
      <c r="J238" s="151">
        <v>43467</v>
      </c>
      <c r="K238" s="308"/>
      <c r="L238" s="308"/>
      <c r="M238" s="308"/>
      <c r="N238" s="308"/>
      <c r="O238" s="308"/>
      <c r="P238" s="308"/>
      <c r="Q238" s="308"/>
      <c r="R238" s="308"/>
      <c r="S238" s="308"/>
      <c r="T238" s="308"/>
      <c r="U238" s="308"/>
      <c r="V238" s="308"/>
      <c r="W238" s="308"/>
      <c r="X238" s="308"/>
      <c r="Y238" s="308"/>
      <c r="Z238" s="308"/>
      <c r="AA238" s="308"/>
      <c r="AB238" s="308"/>
      <c r="AC238" s="308"/>
      <c r="AD238" s="308"/>
      <c r="AE238" s="308"/>
      <c r="AF238" s="308"/>
      <c r="AG238" s="308"/>
      <c r="AH238" s="308"/>
    </row>
    <row r="239" spans="1:197" s="399" customFormat="1" ht="16.5" customHeight="1" x14ac:dyDescent="0.35">
      <c r="A239" s="400" t="s">
        <v>892</v>
      </c>
      <c r="B239" s="394" t="s">
        <v>48</v>
      </c>
      <c r="C239" s="153">
        <v>9780008320928</v>
      </c>
      <c r="D239" s="608">
        <v>5.75</v>
      </c>
      <c r="E239" s="150"/>
      <c r="F239" s="395">
        <f t="shared" si="49"/>
        <v>0</v>
      </c>
      <c r="G239" s="396">
        <f t="shared" si="51"/>
        <v>0</v>
      </c>
      <c r="H239" s="397" t="s">
        <v>810</v>
      </c>
      <c r="I239" s="397">
        <v>0</v>
      </c>
      <c r="J239" s="151">
        <v>43467</v>
      </c>
      <c r="K239" s="308"/>
      <c r="L239" s="308"/>
      <c r="M239" s="308"/>
      <c r="N239" s="308"/>
      <c r="O239" s="308"/>
      <c r="P239" s="308"/>
      <c r="Q239" s="308"/>
      <c r="R239" s="308"/>
      <c r="S239" s="308"/>
      <c r="T239" s="308"/>
      <c r="U239" s="308"/>
      <c r="V239" s="308"/>
      <c r="W239" s="308"/>
      <c r="X239" s="308"/>
      <c r="Y239" s="308"/>
      <c r="Z239" s="308"/>
      <c r="AA239" s="308"/>
      <c r="AB239" s="308"/>
      <c r="AC239" s="308"/>
      <c r="AD239" s="308"/>
      <c r="AE239" s="308"/>
      <c r="AF239" s="308"/>
      <c r="AG239" s="308"/>
      <c r="AH239" s="308"/>
    </row>
    <row r="240" spans="1:197" s="399" customFormat="1" ht="16.5" customHeight="1" x14ac:dyDescent="0.35">
      <c r="A240" s="401" t="s">
        <v>893</v>
      </c>
      <c r="B240" s="394" t="s">
        <v>48</v>
      </c>
      <c r="C240" s="153">
        <v>9780008320942</v>
      </c>
      <c r="D240" s="608">
        <v>6.25</v>
      </c>
      <c r="E240" s="150"/>
      <c r="F240" s="395">
        <f t="shared" si="49"/>
        <v>0</v>
      </c>
      <c r="G240" s="396">
        <f t="shared" ref="G240:G611" si="52">IF($F$17="Y",$F$19,0)</f>
        <v>0</v>
      </c>
      <c r="H240" s="397" t="s">
        <v>810</v>
      </c>
      <c r="I240" s="397">
        <v>0</v>
      </c>
      <c r="J240" s="151">
        <v>43467</v>
      </c>
      <c r="K240" s="308"/>
      <c r="L240" s="308"/>
      <c r="M240" s="308"/>
      <c r="N240" s="308"/>
      <c r="O240" s="308"/>
      <c r="P240" s="308"/>
      <c r="Q240" s="308"/>
      <c r="R240" s="308"/>
      <c r="S240" s="308"/>
      <c r="T240" s="308"/>
      <c r="U240" s="308"/>
      <c r="V240" s="308"/>
      <c r="W240" s="308"/>
      <c r="X240" s="308"/>
      <c r="Y240" s="308"/>
      <c r="Z240" s="308"/>
      <c r="AA240" s="308"/>
      <c r="AB240" s="308"/>
      <c r="AC240" s="308"/>
      <c r="AD240" s="308"/>
      <c r="AE240" s="308"/>
      <c r="AF240" s="308"/>
      <c r="AG240" s="308"/>
      <c r="AH240" s="308"/>
    </row>
    <row r="241" spans="1:10" s="338" customFormat="1" ht="16.5" customHeight="1" x14ac:dyDescent="0.35">
      <c r="A241" s="400" t="s">
        <v>894</v>
      </c>
      <c r="B241" s="394" t="s">
        <v>48</v>
      </c>
      <c r="C241" s="153">
        <v>9780008320898</v>
      </c>
      <c r="D241" s="608">
        <v>7</v>
      </c>
      <c r="E241" s="150"/>
      <c r="F241" s="395">
        <f t="shared" si="49"/>
        <v>0</v>
      </c>
      <c r="G241" s="396">
        <f t="shared" ref="G241:G719" si="53">IF($F$17="Y",$F$19,0)</f>
        <v>0</v>
      </c>
      <c r="H241" s="397" t="s">
        <v>810</v>
      </c>
      <c r="I241" s="397">
        <v>0</v>
      </c>
      <c r="J241" s="151">
        <v>43467</v>
      </c>
    </row>
    <row r="242" spans="1:10" s="338" customFormat="1" ht="16.5" customHeight="1" x14ac:dyDescent="0.35">
      <c r="A242" s="400" t="s">
        <v>895</v>
      </c>
      <c r="B242" s="394" t="s">
        <v>48</v>
      </c>
      <c r="C242" s="153">
        <v>9780008320904</v>
      </c>
      <c r="D242" s="608">
        <v>7</v>
      </c>
      <c r="E242" s="150"/>
      <c r="F242" s="395">
        <f t="shared" si="49"/>
        <v>0</v>
      </c>
      <c r="G242" s="396">
        <f t="shared" si="53"/>
        <v>0</v>
      </c>
      <c r="H242" s="397" t="s">
        <v>810</v>
      </c>
      <c r="I242" s="397">
        <v>0</v>
      </c>
      <c r="J242" s="151">
        <v>43467</v>
      </c>
    </row>
    <row r="243" spans="1:10" s="338" customFormat="1" ht="16.5" customHeight="1" x14ac:dyDescent="0.35">
      <c r="A243" s="394" t="s">
        <v>857</v>
      </c>
      <c r="B243" s="394" t="s">
        <v>48</v>
      </c>
      <c r="C243" s="150">
        <v>9780008320850</v>
      </c>
      <c r="D243" s="608">
        <v>7.25</v>
      </c>
      <c r="E243" s="150"/>
      <c r="F243" s="395">
        <f>SUM(D243*E243)</f>
        <v>0</v>
      </c>
      <c r="G243" s="396">
        <f t="shared" ref="G243:G246" si="54">$F$19</f>
        <v>0</v>
      </c>
      <c r="H243" s="397">
        <v>0</v>
      </c>
      <c r="I243" s="397">
        <v>0</v>
      </c>
      <c r="J243" s="151">
        <v>43364</v>
      </c>
    </row>
    <row r="244" spans="1:10" s="338" customFormat="1" ht="16.5" customHeight="1" x14ac:dyDescent="0.35">
      <c r="A244" s="394" t="s">
        <v>858</v>
      </c>
      <c r="B244" s="394" t="s">
        <v>48</v>
      </c>
      <c r="C244" s="150">
        <v>9780008320867</v>
      </c>
      <c r="D244" s="608">
        <v>7.25</v>
      </c>
      <c r="E244" s="150"/>
      <c r="F244" s="395">
        <f>SUM(D244*E244)</f>
        <v>0</v>
      </c>
      <c r="G244" s="396">
        <f t="shared" si="54"/>
        <v>0</v>
      </c>
      <c r="H244" s="397">
        <v>0</v>
      </c>
      <c r="I244" s="397">
        <v>0</v>
      </c>
      <c r="J244" s="151">
        <v>43364</v>
      </c>
    </row>
    <row r="245" spans="1:10" s="338" customFormat="1" ht="16.5" customHeight="1" x14ac:dyDescent="0.35">
      <c r="A245" s="394" t="s">
        <v>859</v>
      </c>
      <c r="B245" s="394" t="s">
        <v>48</v>
      </c>
      <c r="C245" s="150">
        <v>9780008320874</v>
      </c>
      <c r="D245" s="608">
        <v>7.25</v>
      </c>
      <c r="E245" s="150"/>
      <c r="F245" s="395">
        <f>SUM(D245*E245)</f>
        <v>0</v>
      </c>
      <c r="G245" s="396">
        <f t="shared" si="54"/>
        <v>0</v>
      </c>
      <c r="H245" s="397">
        <v>0</v>
      </c>
      <c r="I245" s="397">
        <v>0</v>
      </c>
      <c r="J245" s="151">
        <v>43364</v>
      </c>
    </row>
    <row r="246" spans="1:10" s="338" customFormat="1" ht="16.5" customHeight="1" x14ac:dyDescent="0.35">
      <c r="A246" s="394" t="s">
        <v>860</v>
      </c>
      <c r="B246" s="394" t="s">
        <v>48</v>
      </c>
      <c r="C246" s="150">
        <v>9780008320881</v>
      </c>
      <c r="D246" s="608">
        <v>7.25</v>
      </c>
      <c r="E246" s="150"/>
      <c r="F246" s="395">
        <f>SUM(D246*E246)</f>
        <v>0</v>
      </c>
      <c r="G246" s="396">
        <f t="shared" si="54"/>
        <v>0</v>
      </c>
      <c r="H246" s="397">
        <v>0</v>
      </c>
      <c r="I246" s="397">
        <v>0</v>
      </c>
      <c r="J246" s="151">
        <v>43364</v>
      </c>
    </row>
    <row r="247" spans="1:10" s="338" customFormat="1" ht="16.5" customHeight="1" x14ac:dyDescent="0.35">
      <c r="A247" s="354" t="s">
        <v>838</v>
      </c>
      <c r="B247" s="354"/>
      <c r="C247" s="354"/>
      <c r="D247" s="354"/>
      <c r="E247" s="73"/>
      <c r="F247" s="126"/>
      <c r="G247" s="385"/>
    </row>
    <row r="248" spans="1:10" s="338" customFormat="1" ht="16.5" customHeight="1" x14ac:dyDescent="0.35">
      <c r="A248" s="402" t="s">
        <v>50</v>
      </c>
      <c r="B248" s="54"/>
      <c r="C248" s="54"/>
      <c r="D248" s="54"/>
      <c r="E248" s="403"/>
      <c r="F248" s="403"/>
      <c r="G248" s="403"/>
      <c r="I248" s="44"/>
      <c r="J248" s="45"/>
    </row>
    <row r="249" spans="1:10" s="338" customFormat="1" ht="16.5" customHeight="1" x14ac:dyDescent="0.35">
      <c r="A249" s="404" t="s">
        <v>51</v>
      </c>
      <c r="B249" s="365"/>
      <c r="C249" s="15"/>
      <c r="D249" s="15"/>
      <c r="E249" s="73"/>
      <c r="F249" s="405"/>
      <c r="G249" s="370"/>
      <c r="I249" s="44"/>
      <c r="J249" s="45"/>
    </row>
    <row r="250" spans="1:10" s="338" customFormat="1" ht="16.5" customHeight="1" x14ac:dyDescent="0.35">
      <c r="A250" s="355" t="s">
        <v>52</v>
      </c>
      <c r="B250" s="365" t="s">
        <v>48</v>
      </c>
      <c r="C250" s="15">
        <v>9780007185306</v>
      </c>
      <c r="D250" s="325">
        <v>4.5</v>
      </c>
      <c r="E250" s="73"/>
      <c r="F250" s="126">
        <f t="shared" ref="F250:F260" si="55">SUM(E250*D250)</f>
        <v>0</v>
      </c>
      <c r="G250" s="385">
        <f t="shared" ref="G250:G272" si="56">IF($F$17="Y",$F$19,0)</f>
        <v>0</v>
      </c>
      <c r="H250" s="338" t="s">
        <v>810</v>
      </c>
      <c r="I250" s="338">
        <v>0</v>
      </c>
      <c r="J250" s="47">
        <v>38357</v>
      </c>
    </row>
    <row r="251" spans="1:10" s="338" customFormat="1" ht="16.5" customHeight="1" x14ac:dyDescent="0.35">
      <c r="A251" s="355" t="s">
        <v>53</v>
      </c>
      <c r="B251" s="365" t="s">
        <v>48</v>
      </c>
      <c r="C251" s="55">
        <v>9780007329120</v>
      </c>
      <c r="D251" s="325">
        <v>4.5</v>
      </c>
      <c r="E251" s="73"/>
      <c r="F251" s="126">
        <f t="shared" si="55"/>
        <v>0</v>
      </c>
      <c r="G251" s="385">
        <f t="shared" si="56"/>
        <v>0</v>
      </c>
      <c r="H251" s="338" t="s">
        <v>810</v>
      </c>
      <c r="I251" s="338">
        <v>0</v>
      </c>
      <c r="J251" s="47">
        <v>40183</v>
      </c>
    </row>
    <row r="252" spans="1:10" s="338" customFormat="1" ht="16.5" customHeight="1" x14ac:dyDescent="0.35">
      <c r="A252" s="355" t="s">
        <v>54</v>
      </c>
      <c r="B252" s="365" t="s">
        <v>48</v>
      </c>
      <c r="C252" s="56">
        <v>9780007186785</v>
      </c>
      <c r="D252" s="325">
        <v>4.5</v>
      </c>
      <c r="E252" s="73"/>
      <c r="F252" s="126">
        <f t="shared" si="55"/>
        <v>0</v>
      </c>
      <c r="G252" s="385">
        <f t="shared" si="56"/>
        <v>0</v>
      </c>
      <c r="H252" s="338" t="s">
        <v>810</v>
      </c>
      <c r="I252" s="338">
        <v>0</v>
      </c>
      <c r="J252" s="47">
        <v>39326</v>
      </c>
    </row>
    <row r="253" spans="1:10" s="338" customFormat="1" ht="16.5" customHeight="1" x14ac:dyDescent="0.35">
      <c r="A253" s="355" t="s">
        <v>55</v>
      </c>
      <c r="B253" s="365" t="s">
        <v>48</v>
      </c>
      <c r="C253" s="15">
        <v>9780007185290</v>
      </c>
      <c r="D253" s="325">
        <v>4.5</v>
      </c>
      <c r="E253" s="73"/>
      <c r="F253" s="126">
        <f t="shared" si="55"/>
        <v>0</v>
      </c>
      <c r="G253" s="385">
        <f t="shared" si="56"/>
        <v>0</v>
      </c>
      <c r="H253" s="338" t="s">
        <v>810</v>
      </c>
      <c r="I253" s="338">
        <v>0</v>
      </c>
      <c r="J253" s="47">
        <v>38250</v>
      </c>
    </row>
    <row r="254" spans="1:10" s="338" customFormat="1" ht="16.5" customHeight="1" x14ac:dyDescent="0.35">
      <c r="A254" s="355" t="s">
        <v>56</v>
      </c>
      <c r="B254" s="365" t="s">
        <v>48</v>
      </c>
      <c r="C254" s="15">
        <v>9780007185313</v>
      </c>
      <c r="D254" s="325">
        <v>4.5</v>
      </c>
      <c r="E254" s="73"/>
      <c r="F254" s="126">
        <f t="shared" si="55"/>
        <v>0</v>
      </c>
      <c r="G254" s="385">
        <f t="shared" si="56"/>
        <v>0</v>
      </c>
      <c r="H254" s="338" t="s">
        <v>810</v>
      </c>
      <c r="I254" s="338">
        <v>0</v>
      </c>
      <c r="J254" s="47">
        <v>38357</v>
      </c>
    </row>
    <row r="255" spans="1:10" s="338" customFormat="1" ht="16.5" customHeight="1" x14ac:dyDescent="0.35">
      <c r="A255" s="355" t="s">
        <v>57</v>
      </c>
      <c r="B255" s="365" t="s">
        <v>48</v>
      </c>
      <c r="C255" s="15">
        <v>9780007185283</v>
      </c>
      <c r="D255" s="325">
        <v>4.5</v>
      </c>
      <c r="E255" s="73"/>
      <c r="F255" s="126">
        <f t="shared" si="55"/>
        <v>0</v>
      </c>
      <c r="G255" s="385">
        <f t="shared" si="56"/>
        <v>0</v>
      </c>
      <c r="H255" s="338" t="s">
        <v>810</v>
      </c>
      <c r="I255" s="338">
        <v>0</v>
      </c>
      <c r="J255" s="47">
        <v>38357</v>
      </c>
    </row>
    <row r="256" spans="1:10" s="338" customFormat="1" ht="16.5" customHeight="1" x14ac:dyDescent="0.35">
      <c r="A256" s="355" t="s">
        <v>58</v>
      </c>
      <c r="B256" s="365" t="s">
        <v>48</v>
      </c>
      <c r="C256" s="15">
        <v>9780007186440</v>
      </c>
      <c r="D256" s="325">
        <v>4.5</v>
      </c>
      <c r="E256" s="73"/>
      <c r="F256" s="126">
        <f t="shared" si="55"/>
        <v>0</v>
      </c>
      <c r="G256" s="385">
        <f t="shared" si="56"/>
        <v>0</v>
      </c>
      <c r="H256" s="338" t="s">
        <v>810</v>
      </c>
      <c r="I256" s="338">
        <v>0</v>
      </c>
      <c r="J256" s="47">
        <v>38721</v>
      </c>
    </row>
    <row r="257" spans="1:10" s="338" customFormat="1" ht="16.5" customHeight="1" x14ac:dyDescent="0.35">
      <c r="A257" s="355" t="s">
        <v>59</v>
      </c>
      <c r="B257" s="365" t="s">
        <v>48</v>
      </c>
      <c r="C257" s="15">
        <v>9780007412723</v>
      </c>
      <c r="D257" s="325">
        <v>4.5</v>
      </c>
      <c r="E257" s="73"/>
      <c r="F257" s="126">
        <f t="shared" si="55"/>
        <v>0</v>
      </c>
      <c r="G257" s="385">
        <f t="shared" si="56"/>
        <v>0</v>
      </c>
      <c r="H257" s="338" t="s">
        <v>810</v>
      </c>
      <c r="I257" s="338">
        <v>0</v>
      </c>
      <c r="J257" s="47">
        <v>40787</v>
      </c>
    </row>
    <row r="258" spans="1:10" s="338" customFormat="1" ht="16.5" customHeight="1" x14ac:dyDescent="0.35">
      <c r="A258" s="355" t="s">
        <v>60</v>
      </c>
      <c r="B258" s="365" t="s">
        <v>48</v>
      </c>
      <c r="C258" s="15">
        <v>9780007412730</v>
      </c>
      <c r="D258" s="325">
        <v>4.5</v>
      </c>
      <c r="E258" s="73"/>
      <c r="F258" s="126">
        <f t="shared" si="55"/>
        <v>0</v>
      </c>
      <c r="G258" s="385">
        <f t="shared" si="56"/>
        <v>0</v>
      </c>
      <c r="H258" s="338" t="s">
        <v>810</v>
      </c>
      <c r="I258" s="338">
        <v>0</v>
      </c>
      <c r="J258" s="47">
        <v>40787</v>
      </c>
    </row>
    <row r="259" spans="1:10" s="338" customFormat="1" ht="16.5" customHeight="1" x14ac:dyDescent="0.35">
      <c r="A259" s="372" t="s">
        <v>390</v>
      </c>
      <c r="B259" s="365" t="s">
        <v>48</v>
      </c>
      <c r="C259" s="57">
        <v>9780007512584</v>
      </c>
      <c r="D259" s="325">
        <v>4.5</v>
      </c>
      <c r="E259" s="73"/>
      <c r="F259" s="126">
        <f t="shared" si="55"/>
        <v>0</v>
      </c>
      <c r="G259" s="385">
        <f t="shared" si="56"/>
        <v>0</v>
      </c>
      <c r="H259" s="338" t="s">
        <v>810</v>
      </c>
      <c r="I259" s="338">
        <v>0</v>
      </c>
      <c r="J259" s="47">
        <v>41519</v>
      </c>
    </row>
    <row r="260" spans="1:10" s="338" customFormat="1" ht="16.5" customHeight="1" x14ac:dyDescent="0.35">
      <c r="A260" s="372" t="s">
        <v>372</v>
      </c>
      <c r="B260" s="365" t="s">
        <v>48</v>
      </c>
      <c r="C260" s="57">
        <v>9780007512591</v>
      </c>
      <c r="D260" s="325">
        <v>4.5</v>
      </c>
      <c r="E260" s="73"/>
      <c r="F260" s="126">
        <f t="shared" si="55"/>
        <v>0</v>
      </c>
      <c r="G260" s="385">
        <f t="shared" si="56"/>
        <v>0</v>
      </c>
      <c r="H260" s="338" t="s">
        <v>810</v>
      </c>
      <c r="I260" s="338">
        <v>0</v>
      </c>
      <c r="J260" s="47">
        <v>41519</v>
      </c>
    </row>
    <row r="261" spans="1:10" s="338" customFormat="1" ht="16.5" customHeight="1" x14ac:dyDescent="0.35">
      <c r="A261" s="404" t="s">
        <v>61</v>
      </c>
      <c r="B261" s="365"/>
      <c r="C261" s="15"/>
      <c r="D261" s="325"/>
      <c r="E261" s="73"/>
      <c r="F261" s="405"/>
      <c r="G261" s="385"/>
      <c r="J261" s="45"/>
    </row>
    <row r="262" spans="1:10" s="338" customFormat="1" ht="16.5" customHeight="1" x14ac:dyDescent="0.35">
      <c r="A262" s="355" t="s">
        <v>62</v>
      </c>
      <c r="B262" s="365" t="s">
        <v>48</v>
      </c>
      <c r="C262" s="15">
        <v>9780007185337</v>
      </c>
      <c r="D262" s="325">
        <v>4.5</v>
      </c>
      <c r="E262" s="73"/>
      <c r="F262" s="126">
        <f t="shared" ref="F262:F272" si="57">SUM(E262*D262)</f>
        <v>0</v>
      </c>
      <c r="G262" s="385">
        <f t="shared" si="56"/>
        <v>0</v>
      </c>
      <c r="H262" s="338" t="s">
        <v>810</v>
      </c>
      <c r="I262" s="338">
        <v>0</v>
      </c>
      <c r="J262" s="47">
        <v>38357</v>
      </c>
    </row>
    <row r="263" spans="1:10" s="338" customFormat="1" ht="16.5" customHeight="1" x14ac:dyDescent="0.35">
      <c r="A263" s="355" t="s">
        <v>63</v>
      </c>
      <c r="B263" s="365" t="s">
        <v>48</v>
      </c>
      <c r="C263" s="55">
        <v>9780007329137</v>
      </c>
      <c r="D263" s="325">
        <v>4.5</v>
      </c>
      <c r="E263" s="73"/>
      <c r="F263" s="126">
        <f t="shared" si="57"/>
        <v>0</v>
      </c>
      <c r="G263" s="385">
        <f t="shared" si="56"/>
        <v>0</v>
      </c>
      <c r="H263" s="338" t="s">
        <v>810</v>
      </c>
      <c r="I263" s="338">
        <v>0</v>
      </c>
      <c r="J263" s="47">
        <v>40183</v>
      </c>
    </row>
    <row r="264" spans="1:10" s="338" customFormat="1" ht="16.5" customHeight="1" x14ac:dyDescent="0.35">
      <c r="A264" s="355" t="s">
        <v>64</v>
      </c>
      <c r="B264" s="365" t="s">
        <v>48</v>
      </c>
      <c r="C264" s="56">
        <v>9780007186792</v>
      </c>
      <c r="D264" s="325">
        <v>4.5</v>
      </c>
      <c r="E264" s="73"/>
      <c r="F264" s="126">
        <f t="shared" si="57"/>
        <v>0</v>
      </c>
      <c r="G264" s="385">
        <f t="shared" si="56"/>
        <v>0</v>
      </c>
      <c r="H264" s="338" t="s">
        <v>810</v>
      </c>
      <c r="I264" s="338">
        <v>0</v>
      </c>
      <c r="J264" s="47">
        <v>39326</v>
      </c>
    </row>
    <row r="265" spans="1:10" s="338" customFormat="1" ht="16.5" customHeight="1" x14ac:dyDescent="0.35">
      <c r="A265" s="355" t="s">
        <v>65</v>
      </c>
      <c r="B265" s="365" t="s">
        <v>48</v>
      </c>
      <c r="C265" s="15">
        <v>9780007185320</v>
      </c>
      <c r="D265" s="325">
        <v>4.5</v>
      </c>
      <c r="E265" s="73"/>
      <c r="F265" s="126">
        <f t="shared" si="57"/>
        <v>0</v>
      </c>
      <c r="G265" s="385">
        <f t="shared" si="56"/>
        <v>0</v>
      </c>
      <c r="H265" s="338" t="s">
        <v>810</v>
      </c>
      <c r="I265" s="338">
        <v>0</v>
      </c>
      <c r="J265" s="47">
        <v>38357</v>
      </c>
    </row>
    <row r="266" spans="1:10" s="338" customFormat="1" ht="16.5" customHeight="1" x14ac:dyDescent="0.35">
      <c r="A266" s="355" t="s">
        <v>66</v>
      </c>
      <c r="B266" s="365" t="s">
        <v>48</v>
      </c>
      <c r="C266" s="15">
        <v>9780007185344</v>
      </c>
      <c r="D266" s="325">
        <v>4.5</v>
      </c>
      <c r="E266" s="73"/>
      <c r="F266" s="126">
        <f t="shared" si="57"/>
        <v>0</v>
      </c>
      <c r="G266" s="385">
        <f t="shared" si="56"/>
        <v>0</v>
      </c>
      <c r="H266" s="338" t="s">
        <v>810</v>
      </c>
      <c r="I266" s="338">
        <v>0</v>
      </c>
      <c r="J266" s="47">
        <v>38357</v>
      </c>
    </row>
    <row r="267" spans="1:10" s="338" customFormat="1" ht="16.5" customHeight="1" x14ac:dyDescent="0.35">
      <c r="A267" s="355" t="s">
        <v>677</v>
      </c>
      <c r="B267" s="365" t="s">
        <v>48</v>
      </c>
      <c r="C267" s="15">
        <v>9780007185351</v>
      </c>
      <c r="D267" s="325">
        <v>4.5</v>
      </c>
      <c r="E267" s="73"/>
      <c r="F267" s="126">
        <f t="shared" si="57"/>
        <v>0</v>
      </c>
      <c r="G267" s="385">
        <f t="shared" si="56"/>
        <v>0</v>
      </c>
      <c r="H267" s="338" t="s">
        <v>810</v>
      </c>
      <c r="I267" s="338">
        <v>0</v>
      </c>
      <c r="J267" s="47">
        <v>38357</v>
      </c>
    </row>
    <row r="268" spans="1:10" s="338" customFormat="1" ht="16.5" customHeight="1" x14ac:dyDescent="0.35">
      <c r="A268" s="355" t="s">
        <v>824</v>
      </c>
      <c r="B268" s="365" t="s">
        <v>48</v>
      </c>
      <c r="C268" s="15">
        <v>9780007186457</v>
      </c>
      <c r="D268" s="325">
        <v>4.5</v>
      </c>
      <c r="E268" s="73"/>
      <c r="F268" s="126">
        <f t="shared" si="57"/>
        <v>0</v>
      </c>
      <c r="G268" s="385">
        <f t="shared" si="56"/>
        <v>0</v>
      </c>
      <c r="H268" s="338" t="s">
        <v>810</v>
      </c>
      <c r="I268" s="338">
        <v>0</v>
      </c>
      <c r="J268" s="47">
        <v>38721</v>
      </c>
    </row>
    <row r="269" spans="1:10" s="338" customFormat="1" ht="16.5" customHeight="1" x14ac:dyDescent="0.35">
      <c r="A269" s="355" t="s">
        <v>67</v>
      </c>
      <c r="B269" s="365" t="s">
        <v>48</v>
      </c>
      <c r="C269" s="15">
        <v>9780007412747</v>
      </c>
      <c r="D269" s="325">
        <v>4.5</v>
      </c>
      <c r="E269" s="73"/>
      <c r="F269" s="126">
        <f t="shared" si="57"/>
        <v>0</v>
      </c>
      <c r="G269" s="385">
        <f t="shared" si="56"/>
        <v>0</v>
      </c>
      <c r="H269" s="338" t="s">
        <v>810</v>
      </c>
      <c r="I269" s="338">
        <v>0</v>
      </c>
      <c r="J269" s="47">
        <v>40787</v>
      </c>
    </row>
    <row r="270" spans="1:10" s="338" customFormat="1" ht="16.5" customHeight="1" x14ac:dyDescent="0.35">
      <c r="A270" s="355" t="s">
        <v>68</v>
      </c>
      <c r="B270" s="365" t="s">
        <v>48</v>
      </c>
      <c r="C270" s="15">
        <v>9780007412754</v>
      </c>
      <c r="D270" s="325">
        <v>4.5</v>
      </c>
      <c r="E270" s="73"/>
      <c r="F270" s="126">
        <f t="shared" si="57"/>
        <v>0</v>
      </c>
      <c r="G270" s="385">
        <f t="shared" si="56"/>
        <v>0</v>
      </c>
      <c r="H270" s="338" t="s">
        <v>810</v>
      </c>
      <c r="I270" s="338">
        <v>0</v>
      </c>
      <c r="J270" s="47">
        <v>40787</v>
      </c>
    </row>
    <row r="271" spans="1:10" s="338" customFormat="1" ht="16.5" customHeight="1" x14ac:dyDescent="0.35">
      <c r="A271" s="372" t="s">
        <v>391</v>
      </c>
      <c r="B271" s="365" t="s">
        <v>48</v>
      </c>
      <c r="C271" s="57">
        <v>9780007512607</v>
      </c>
      <c r="D271" s="325">
        <v>4.5</v>
      </c>
      <c r="E271" s="73"/>
      <c r="F271" s="126">
        <f t="shared" si="57"/>
        <v>0</v>
      </c>
      <c r="G271" s="385">
        <f t="shared" si="56"/>
        <v>0</v>
      </c>
      <c r="H271" s="338" t="s">
        <v>810</v>
      </c>
      <c r="I271" s="338">
        <v>0</v>
      </c>
      <c r="J271" s="47">
        <v>41519</v>
      </c>
    </row>
    <row r="272" spans="1:10" s="338" customFormat="1" ht="16.5" customHeight="1" x14ac:dyDescent="0.35">
      <c r="A272" s="372" t="s">
        <v>373</v>
      </c>
      <c r="B272" s="365" t="s">
        <v>48</v>
      </c>
      <c r="C272" s="57">
        <v>9780007512614</v>
      </c>
      <c r="D272" s="325">
        <v>4.5</v>
      </c>
      <c r="E272" s="73"/>
      <c r="F272" s="126">
        <f t="shared" si="57"/>
        <v>0</v>
      </c>
      <c r="G272" s="385">
        <f t="shared" si="56"/>
        <v>0</v>
      </c>
      <c r="H272" s="338" t="s">
        <v>810</v>
      </c>
      <c r="I272" s="338">
        <v>0</v>
      </c>
      <c r="J272" s="47">
        <v>41519</v>
      </c>
    </row>
    <row r="273" spans="1:10" s="338" customFormat="1" ht="16.5" customHeight="1" x14ac:dyDescent="0.35">
      <c r="A273" s="406" t="s">
        <v>69</v>
      </c>
      <c r="B273" s="407"/>
      <c r="C273" s="58"/>
      <c r="D273" s="58"/>
      <c r="E273" s="407"/>
      <c r="F273" s="407"/>
      <c r="G273" s="407"/>
      <c r="J273" s="45"/>
    </row>
    <row r="274" spans="1:10" s="338" customFormat="1" ht="16.5" customHeight="1" x14ac:dyDescent="0.35">
      <c r="A274" s="404" t="s">
        <v>51</v>
      </c>
      <c r="B274" s="365"/>
      <c r="C274" s="15"/>
      <c r="D274" s="325"/>
      <c r="E274" s="73"/>
      <c r="F274" s="405"/>
      <c r="G274" s="370"/>
      <c r="J274" s="45"/>
    </row>
    <row r="275" spans="1:10" s="338" customFormat="1" ht="16.5" customHeight="1" x14ac:dyDescent="0.35">
      <c r="A275" s="355" t="s">
        <v>70</v>
      </c>
      <c r="B275" s="365" t="s">
        <v>48</v>
      </c>
      <c r="C275" s="15">
        <v>9780007185399</v>
      </c>
      <c r="D275" s="325">
        <v>4.75</v>
      </c>
      <c r="E275" s="73"/>
      <c r="F275" s="126">
        <f t="shared" ref="F275:F286" si="58">SUM(E275*D275)</f>
        <v>0</v>
      </c>
      <c r="G275" s="385">
        <f t="shared" ref="G275:G313" si="59">IF($F$17="Y",$F$19,0)</f>
        <v>0</v>
      </c>
      <c r="H275" s="338" t="s">
        <v>810</v>
      </c>
      <c r="I275" s="338">
        <v>0</v>
      </c>
      <c r="J275" s="47">
        <v>38357</v>
      </c>
    </row>
    <row r="276" spans="1:10" s="338" customFormat="1" ht="16.5" customHeight="1" x14ac:dyDescent="0.35">
      <c r="A276" s="355" t="s">
        <v>71</v>
      </c>
      <c r="B276" s="365" t="s">
        <v>48</v>
      </c>
      <c r="C276" s="55">
        <v>9780007329144</v>
      </c>
      <c r="D276" s="325">
        <v>4.75</v>
      </c>
      <c r="E276" s="73"/>
      <c r="F276" s="126">
        <f t="shared" si="58"/>
        <v>0</v>
      </c>
      <c r="G276" s="385">
        <f t="shared" si="59"/>
        <v>0</v>
      </c>
      <c r="H276" s="338" t="s">
        <v>810</v>
      </c>
      <c r="I276" s="338">
        <v>0</v>
      </c>
      <c r="J276" s="47">
        <v>40183</v>
      </c>
    </row>
    <row r="277" spans="1:10" s="338" customFormat="1" ht="16.5" customHeight="1" x14ac:dyDescent="0.35">
      <c r="A277" s="355" t="s">
        <v>72</v>
      </c>
      <c r="B277" s="365" t="s">
        <v>48</v>
      </c>
      <c r="C277" s="15">
        <v>9780007186464</v>
      </c>
      <c r="D277" s="325">
        <v>4.75</v>
      </c>
      <c r="E277" s="73"/>
      <c r="F277" s="126">
        <f t="shared" si="58"/>
        <v>0</v>
      </c>
      <c r="G277" s="385">
        <f t="shared" si="59"/>
        <v>0</v>
      </c>
      <c r="H277" s="338" t="s">
        <v>810</v>
      </c>
      <c r="I277" s="338">
        <v>0</v>
      </c>
      <c r="J277" s="47">
        <v>39326</v>
      </c>
    </row>
    <row r="278" spans="1:10" s="338" customFormat="1" ht="16.5" customHeight="1" x14ac:dyDescent="0.35">
      <c r="A278" s="355" t="s">
        <v>73</v>
      </c>
      <c r="B278" s="365" t="s">
        <v>48</v>
      </c>
      <c r="C278" s="15">
        <v>9780007185436</v>
      </c>
      <c r="D278" s="325">
        <v>4.75</v>
      </c>
      <c r="E278" s="73"/>
      <c r="F278" s="126">
        <f t="shared" si="58"/>
        <v>0</v>
      </c>
      <c r="G278" s="385">
        <f t="shared" si="59"/>
        <v>0</v>
      </c>
      <c r="H278" s="338" t="s">
        <v>810</v>
      </c>
      <c r="I278" s="338">
        <v>0</v>
      </c>
      <c r="J278" s="47">
        <v>38357</v>
      </c>
    </row>
    <row r="279" spans="1:10" s="338" customFormat="1" ht="16.5" customHeight="1" x14ac:dyDescent="0.35">
      <c r="A279" s="355" t="s">
        <v>74</v>
      </c>
      <c r="B279" s="365" t="s">
        <v>48</v>
      </c>
      <c r="C279" s="15">
        <v>9780007185382</v>
      </c>
      <c r="D279" s="325">
        <v>4.75</v>
      </c>
      <c r="E279" s="73"/>
      <c r="F279" s="126">
        <f t="shared" si="58"/>
        <v>0</v>
      </c>
      <c r="G279" s="385">
        <f t="shared" si="59"/>
        <v>0</v>
      </c>
      <c r="H279" s="338" t="s">
        <v>810</v>
      </c>
      <c r="I279" s="338">
        <v>0</v>
      </c>
      <c r="J279" s="47">
        <v>38357</v>
      </c>
    </row>
    <row r="280" spans="1:10" s="337" customFormat="1" ht="16.5" customHeight="1" x14ac:dyDescent="0.35">
      <c r="A280" s="355" t="s">
        <v>75</v>
      </c>
      <c r="B280" s="365" t="s">
        <v>48</v>
      </c>
      <c r="C280" s="15">
        <v>9780007185405</v>
      </c>
      <c r="D280" s="325">
        <v>4.75</v>
      </c>
      <c r="E280" s="73"/>
      <c r="F280" s="126">
        <f t="shared" si="58"/>
        <v>0</v>
      </c>
      <c r="G280" s="385">
        <f t="shared" si="59"/>
        <v>0</v>
      </c>
      <c r="H280" s="338" t="s">
        <v>810</v>
      </c>
      <c r="I280" s="338">
        <v>0</v>
      </c>
      <c r="J280" s="47">
        <v>38357</v>
      </c>
    </row>
    <row r="281" spans="1:10" s="338" customFormat="1" ht="16.5" customHeight="1" x14ac:dyDescent="0.35">
      <c r="A281" s="355" t="s">
        <v>76</v>
      </c>
      <c r="B281" s="365" t="s">
        <v>48</v>
      </c>
      <c r="C281" s="15">
        <v>9780007186488</v>
      </c>
      <c r="D281" s="325">
        <v>4.75</v>
      </c>
      <c r="E281" s="73"/>
      <c r="F281" s="126">
        <f t="shared" si="58"/>
        <v>0</v>
      </c>
      <c r="G281" s="385">
        <f t="shared" si="59"/>
        <v>0</v>
      </c>
      <c r="H281" s="338" t="s">
        <v>810</v>
      </c>
      <c r="I281" s="338">
        <v>0</v>
      </c>
      <c r="J281" s="47">
        <v>38721</v>
      </c>
    </row>
    <row r="282" spans="1:10" s="338" customFormat="1" ht="16.5" customHeight="1" x14ac:dyDescent="0.35">
      <c r="A282" s="355" t="s">
        <v>77</v>
      </c>
      <c r="B282" s="365" t="s">
        <v>48</v>
      </c>
      <c r="C282" s="15">
        <v>9780007412761</v>
      </c>
      <c r="D282" s="325">
        <v>4.75</v>
      </c>
      <c r="E282" s="73"/>
      <c r="F282" s="126">
        <f t="shared" si="58"/>
        <v>0</v>
      </c>
      <c r="G282" s="385">
        <f t="shared" si="59"/>
        <v>0</v>
      </c>
      <c r="H282" s="338" t="s">
        <v>810</v>
      </c>
      <c r="I282" s="338">
        <v>0</v>
      </c>
      <c r="J282" s="47">
        <v>40787</v>
      </c>
    </row>
    <row r="283" spans="1:10" s="338" customFormat="1" ht="16.5" customHeight="1" x14ac:dyDescent="0.35">
      <c r="A283" s="355" t="s">
        <v>78</v>
      </c>
      <c r="B283" s="365" t="s">
        <v>48</v>
      </c>
      <c r="C283" s="15">
        <v>9780007412778</v>
      </c>
      <c r="D283" s="325">
        <v>4.75</v>
      </c>
      <c r="E283" s="73"/>
      <c r="F283" s="126">
        <f t="shared" si="58"/>
        <v>0</v>
      </c>
      <c r="G283" s="385">
        <f t="shared" si="59"/>
        <v>0</v>
      </c>
      <c r="H283" s="338" t="s">
        <v>810</v>
      </c>
      <c r="I283" s="338">
        <v>0</v>
      </c>
      <c r="J283" s="47">
        <v>40787</v>
      </c>
    </row>
    <row r="284" spans="1:10" s="338" customFormat="1" ht="16.5" customHeight="1" x14ac:dyDescent="0.35">
      <c r="A284" s="372" t="s">
        <v>393</v>
      </c>
      <c r="B284" s="365" t="s">
        <v>48</v>
      </c>
      <c r="C284" s="57">
        <v>9780007512621</v>
      </c>
      <c r="D284" s="325">
        <v>4.75</v>
      </c>
      <c r="E284" s="73"/>
      <c r="F284" s="126">
        <f t="shared" si="58"/>
        <v>0</v>
      </c>
      <c r="G284" s="385">
        <f t="shared" si="59"/>
        <v>0</v>
      </c>
      <c r="H284" s="338" t="s">
        <v>810</v>
      </c>
      <c r="I284" s="338">
        <v>0</v>
      </c>
      <c r="J284" s="47">
        <v>41519</v>
      </c>
    </row>
    <row r="285" spans="1:10" s="338" customFormat="1" ht="16.5" customHeight="1" x14ac:dyDescent="0.35">
      <c r="A285" s="372" t="s">
        <v>375</v>
      </c>
      <c r="B285" s="365" t="s">
        <v>48</v>
      </c>
      <c r="C285" s="57">
        <v>9780007512638</v>
      </c>
      <c r="D285" s="325">
        <v>4.75</v>
      </c>
      <c r="E285" s="73"/>
      <c r="F285" s="126">
        <f t="shared" si="58"/>
        <v>0</v>
      </c>
      <c r="G285" s="385">
        <f t="shared" si="59"/>
        <v>0</v>
      </c>
      <c r="H285" s="338" t="s">
        <v>810</v>
      </c>
      <c r="I285" s="338">
        <v>0</v>
      </c>
      <c r="J285" s="47">
        <v>41519</v>
      </c>
    </row>
    <row r="286" spans="1:10" s="338" customFormat="1" ht="16.5" customHeight="1" x14ac:dyDescent="0.35">
      <c r="A286" s="394" t="s">
        <v>817</v>
      </c>
      <c r="B286" s="394" t="s">
        <v>48</v>
      </c>
      <c r="C286" s="149">
        <v>9780008285838</v>
      </c>
      <c r="D286" s="395">
        <v>4.75</v>
      </c>
      <c r="E286" s="150"/>
      <c r="F286" s="395">
        <f t="shared" si="58"/>
        <v>0</v>
      </c>
      <c r="G286" s="396">
        <f t="shared" si="59"/>
        <v>0</v>
      </c>
      <c r="H286" s="408" t="s">
        <v>810</v>
      </c>
      <c r="I286" s="408">
        <v>0</v>
      </c>
      <c r="J286" s="151">
        <v>43101</v>
      </c>
    </row>
    <row r="287" spans="1:10" s="338" customFormat="1" ht="16.5" customHeight="1" x14ac:dyDescent="0.35">
      <c r="A287" s="404" t="s">
        <v>61</v>
      </c>
      <c r="B287" s="365"/>
      <c r="C287" s="15"/>
      <c r="D287" s="325"/>
      <c r="E287" s="73"/>
      <c r="F287" s="405"/>
      <c r="G287" s="385"/>
      <c r="J287" s="45"/>
    </row>
    <row r="288" spans="1:10" s="338" customFormat="1" ht="16.5" customHeight="1" x14ac:dyDescent="0.35">
      <c r="A288" s="355" t="s">
        <v>79</v>
      </c>
      <c r="B288" s="365" t="s">
        <v>48</v>
      </c>
      <c r="C288" s="15">
        <v>9780007185375</v>
      </c>
      <c r="D288" s="325">
        <v>4.75</v>
      </c>
      <c r="E288" s="73"/>
      <c r="F288" s="126">
        <f t="shared" ref="F288:F298" si="60">SUM(E288*D288)</f>
        <v>0</v>
      </c>
      <c r="G288" s="385">
        <f t="shared" si="59"/>
        <v>0</v>
      </c>
      <c r="H288" s="338" t="s">
        <v>810</v>
      </c>
      <c r="I288" s="338">
        <v>0</v>
      </c>
      <c r="J288" s="47">
        <v>38357</v>
      </c>
    </row>
    <row r="289" spans="1:10" s="338" customFormat="1" ht="16.5" customHeight="1" x14ac:dyDescent="0.35">
      <c r="A289" s="355" t="s">
        <v>80</v>
      </c>
      <c r="B289" s="365" t="s">
        <v>48</v>
      </c>
      <c r="C289" s="55">
        <v>9780007329151</v>
      </c>
      <c r="D289" s="325">
        <v>4.75</v>
      </c>
      <c r="E289" s="73"/>
      <c r="F289" s="126">
        <f t="shared" si="60"/>
        <v>0</v>
      </c>
      <c r="G289" s="385">
        <f t="shared" si="59"/>
        <v>0</v>
      </c>
      <c r="H289" s="338" t="s">
        <v>810</v>
      </c>
      <c r="I289" s="338">
        <v>0</v>
      </c>
      <c r="J289" s="47">
        <v>40183</v>
      </c>
    </row>
    <row r="290" spans="1:10" s="338" customFormat="1" ht="16.5" customHeight="1" x14ac:dyDescent="0.35">
      <c r="A290" s="355" t="s">
        <v>81</v>
      </c>
      <c r="B290" s="365" t="s">
        <v>48</v>
      </c>
      <c r="C290" s="15">
        <v>9780007186471</v>
      </c>
      <c r="D290" s="325">
        <v>4.75</v>
      </c>
      <c r="E290" s="73"/>
      <c r="F290" s="126">
        <f t="shared" si="60"/>
        <v>0</v>
      </c>
      <c r="G290" s="385">
        <f t="shared" si="59"/>
        <v>0</v>
      </c>
      <c r="H290" s="338" t="s">
        <v>810</v>
      </c>
      <c r="I290" s="338">
        <v>0</v>
      </c>
      <c r="J290" s="47">
        <v>39326</v>
      </c>
    </row>
    <row r="291" spans="1:10" s="338" customFormat="1" ht="16.5" customHeight="1" x14ac:dyDescent="0.35">
      <c r="A291" s="355" t="s">
        <v>82</v>
      </c>
      <c r="B291" s="365" t="s">
        <v>48</v>
      </c>
      <c r="C291" s="15">
        <v>9780007185412</v>
      </c>
      <c r="D291" s="325">
        <v>4.75</v>
      </c>
      <c r="E291" s="73"/>
      <c r="F291" s="126">
        <f t="shared" si="60"/>
        <v>0</v>
      </c>
      <c r="G291" s="385">
        <f t="shared" si="59"/>
        <v>0</v>
      </c>
      <c r="H291" s="338" t="s">
        <v>810</v>
      </c>
      <c r="I291" s="338">
        <v>0</v>
      </c>
      <c r="J291" s="47">
        <v>38357</v>
      </c>
    </row>
    <row r="292" spans="1:10" s="338" customFormat="1" ht="16.5" customHeight="1" x14ac:dyDescent="0.35">
      <c r="A292" s="355" t="s">
        <v>83</v>
      </c>
      <c r="B292" s="365" t="s">
        <v>48</v>
      </c>
      <c r="C292" s="15">
        <v>9780007185580</v>
      </c>
      <c r="D292" s="325">
        <v>4.75</v>
      </c>
      <c r="E292" s="73"/>
      <c r="F292" s="126">
        <f t="shared" si="60"/>
        <v>0</v>
      </c>
      <c r="G292" s="385">
        <f t="shared" si="59"/>
        <v>0</v>
      </c>
      <c r="H292" s="338" t="s">
        <v>810</v>
      </c>
      <c r="I292" s="338">
        <v>0</v>
      </c>
      <c r="J292" s="47">
        <v>38357</v>
      </c>
    </row>
    <row r="293" spans="1:10" s="338" customFormat="1" ht="16.5" customHeight="1" x14ac:dyDescent="0.35">
      <c r="A293" s="355" t="s">
        <v>84</v>
      </c>
      <c r="B293" s="365" t="s">
        <v>48</v>
      </c>
      <c r="C293" s="15">
        <v>9780007185368</v>
      </c>
      <c r="D293" s="325">
        <v>4.75</v>
      </c>
      <c r="E293" s="73"/>
      <c r="F293" s="126">
        <f t="shared" si="60"/>
        <v>0</v>
      </c>
      <c r="G293" s="385">
        <f t="shared" si="59"/>
        <v>0</v>
      </c>
      <c r="H293" s="338" t="s">
        <v>810</v>
      </c>
      <c r="I293" s="338">
        <v>0</v>
      </c>
      <c r="J293" s="47">
        <v>38250</v>
      </c>
    </row>
    <row r="294" spans="1:10" s="338" customFormat="1" ht="16.5" customHeight="1" x14ac:dyDescent="0.35">
      <c r="A294" s="355" t="s">
        <v>85</v>
      </c>
      <c r="B294" s="365" t="s">
        <v>48</v>
      </c>
      <c r="C294" s="15">
        <v>9780007186495</v>
      </c>
      <c r="D294" s="325">
        <v>4.75</v>
      </c>
      <c r="E294" s="73"/>
      <c r="F294" s="126">
        <f t="shared" si="60"/>
        <v>0</v>
      </c>
      <c r="G294" s="385">
        <f t="shared" si="59"/>
        <v>0</v>
      </c>
      <c r="H294" s="338" t="s">
        <v>810</v>
      </c>
      <c r="I294" s="338">
        <v>0</v>
      </c>
      <c r="J294" s="47">
        <v>38721</v>
      </c>
    </row>
    <row r="295" spans="1:10" s="338" customFormat="1" ht="16.5" customHeight="1" x14ac:dyDescent="0.35">
      <c r="A295" s="355" t="s">
        <v>86</v>
      </c>
      <c r="B295" s="365" t="s">
        <v>48</v>
      </c>
      <c r="C295" s="15">
        <v>9780007412785</v>
      </c>
      <c r="D295" s="325">
        <v>4.75</v>
      </c>
      <c r="E295" s="73"/>
      <c r="F295" s="126">
        <f t="shared" si="60"/>
        <v>0</v>
      </c>
      <c r="G295" s="385">
        <f t="shared" si="59"/>
        <v>0</v>
      </c>
      <c r="H295" s="338" t="s">
        <v>810</v>
      </c>
      <c r="I295" s="338">
        <v>0</v>
      </c>
      <c r="J295" s="47">
        <v>40787</v>
      </c>
    </row>
    <row r="296" spans="1:10" s="338" customFormat="1" ht="16.5" customHeight="1" x14ac:dyDescent="0.35">
      <c r="A296" s="355" t="s">
        <v>87</v>
      </c>
      <c r="B296" s="365" t="s">
        <v>48</v>
      </c>
      <c r="C296" s="15">
        <v>9780007412792</v>
      </c>
      <c r="D296" s="325">
        <v>4.75</v>
      </c>
      <c r="E296" s="73"/>
      <c r="F296" s="126">
        <f t="shared" si="60"/>
        <v>0</v>
      </c>
      <c r="G296" s="385">
        <f t="shared" si="59"/>
        <v>0</v>
      </c>
      <c r="H296" s="338" t="s">
        <v>810</v>
      </c>
      <c r="I296" s="338">
        <v>0</v>
      </c>
      <c r="J296" s="47">
        <v>40787</v>
      </c>
    </row>
    <row r="297" spans="1:10" s="338" customFormat="1" ht="16.5" customHeight="1" x14ac:dyDescent="0.35">
      <c r="A297" s="372" t="s">
        <v>394</v>
      </c>
      <c r="B297" s="365" t="s">
        <v>48</v>
      </c>
      <c r="C297" s="57">
        <v>9780007512645</v>
      </c>
      <c r="D297" s="325">
        <v>4.75</v>
      </c>
      <c r="E297" s="73"/>
      <c r="F297" s="126">
        <f t="shared" si="60"/>
        <v>0</v>
      </c>
      <c r="G297" s="385">
        <f t="shared" si="59"/>
        <v>0</v>
      </c>
      <c r="H297" s="338" t="s">
        <v>810</v>
      </c>
      <c r="I297" s="338">
        <v>0</v>
      </c>
      <c r="J297" s="47">
        <v>41519</v>
      </c>
    </row>
    <row r="298" spans="1:10" s="338" customFormat="1" ht="16.5" customHeight="1" x14ac:dyDescent="0.35">
      <c r="A298" s="372" t="s">
        <v>374</v>
      </c>
      <c r="B298" s="365" t="s">
        <v>48</v>
      </c>
      <c r="C298" s="57">
        <v>9780007512652</v>
      </c>
      <c r="D298" s="325">
        <v>4.75</v>
      </c>
      <c r="E298" s="73"/>
      <c r="F298" s="126">
        <f t="shared" si="60"/>
        <v>0</v>
      </c>
      <c r="G298" s="385">
        <f t="shared" si="59"/>
        <v>0</v>
      </c>
      <c r="H298" s="338" t="s">
        <v>810</v>
      </c>
      <c r="I298" s="338">
        <v>0</v>
      </c>
      <c r="J298" s="47">
        <v>41519</v>
      </c>
    </row>
    <row r="299" spans="1:10" s="338" customFormat="1" ht="16.5" customHeight="1" x14ac:dyDescent="0.35">
      <c r="A299" s="406" t="s">
        <v>88</v>
      </c>
      <c r="B299" s="58"/>
      <c r="C299" s="58"/>
      <c r="D299" s="58"/>
      <c r="E299" s="407"/>
      <c r="F299" s="407"/>
      <c r="G299" s="407"/>
      <c r="J299" s="45"/>
    </row>
    <row r="300" spans="1:10" s="338" customFormat="1" ht="16.5" customHeight="1" x14ac:dyDescent="0.35">
      <c r="A300" s="404" t="s">
        <v>51</v>
      </c>
      <c r="B300" s="365"/>
      <c r="C300" s="15"/>
      <c r="D300" s="325"/>
      <c r="E300" s="73"/>
      <c r="F300" s="405"/>
      <c r="G300" s="370"/>
      <c r="J300" s="45"/>
    </row>
    <row r="301" spans="1:10" s="338" customFormat="1" ht="16.5" customHeight="1" x14ac:dyDescent="0.35">
      <c r="A301" s="355" t="s">
        <v>89</v>
      </c>
      <c r="B301" s="365" t="s">
        <v>48</v>
      </c>
      <c r="C301" s="15">
        <v>9780007185443</v>
      </c>
      <c r="D301" s="325">
        <v>4.75</v>
      </c>
      <c r="E301" s="73"/>
      <c r="F301" s="126">
        <f t="shared" ref="F301:F312" si="61">SUM(E301*D301)</f>
        <v>0</v>
      </c>
      <c r="G301" s="385">
        <f t="shared" ref="G301:G325" si="62">IF($F$17="Y",$F$19,0)</f>
        <v>0</v>
      </c>
      <c r="H301" s="338" t="s">
        <v>810</v>
      </c>
      <c r="I301" s="338">
        <v>0</v>
      </c>
      <c r="J301" s="47">
        <v>38250</v>
      </c>
    </row>
    <row r="302" spans="1:10" s="338" customFormat="1" ht="16.5" customHeight="1" x14ac:dyDescent="0.35">
      <c r="A302" s="355" t="s">
        <v>392</v>
      </c>
      <c r="B302" s="365" t="s">
        <v>48</v>
      </c>
      <c r="C302" s="15">
        <v>9780007329168</v>
      </c>
      <c r="D302" s="325">
        <v>4.75</v>
      </c>
      <c r="E302" s="73"/>
      <c r="F302" s="126">
        <f t="shared" si="61"/>
        <v>0</v>
      </c>
      <c r="G302" s="385">
        <f t="shared" si="62"/>
        <v>0</v>
      </c>
      <c r="H302" s="338" t="s">
        <v>810</v>
      </c>
      <c r="I302" s="338">
        <v>0</v>
      </c>
      <c r="J302" s="47">
        <v>40183</v>
      </c>
    </row>
    <row r="303" spans="1:10" s="338" customFormat="1" ht="16.5" customHeight="1" x14ac:dyDescent="0.35">
      <c r="A303" s="355" t="s">
        <v>90</v>
      </c>
      <c r="B303" s="365" t="s">
        <v>48</v>
      </c>
      <c r="C303" s="15">
        <v>9780007186501</v>
      </c>
      <c r="D303" s="325">
        <v>4.75</v>
      </c>
      <c r="E303" s="73"/>
      <c r="F303" s="126">
        <f t="shared" si="61"/>
        <v>0</v>
      </c>
      <c r="G303" s="385">
        <f t="shared" si="62"/>
        <v>0</v>
      </c>
      <c r="H303" s="338" t="s">
        <v>810</v>
      </c>
      <c r="I303" s="338">
        <v>0</v>
      </c>
      <c r="J303" s="47">
        <v>39326</v>
      </c>
    </row>
    <row r="304" spans="1:10" s="338" customFormat="1" ht="16.5" customHeight="1" x14ac:dyDescent="0.35">
      <c r="A304" s="355" t="s">
        <v>91</v>
      </c>
      <c r="B304" s="365" t="s">
        <v>48</v>
      </c>
      <c r="C304" s="15">
        <v>9780007185467</v>
      </c>
      <c r="D304" s="325">
        <v>4.75</v>
      </c>
      <c r="E304" s="73"/>
      <c r="F304" s="126">
        <f t="shared" si="61"/>
        <v>0</v>
      </c>
      <c r="G304" s="385">
        <f t="shared" si="62"/>
        <v>0</v>
      </c>
      <c r="H304" s="338" t="s">
        <v>810</v>
      </c>
      <c r="I304" s="338">
        <v>0</v>
      </c>
      <c r="J304" s="47">
        <v>38357</v>
      </c>
    </row>
    <row r="305" spans="1:10" s="338" customFormat="1" ht="16.5" customHeight="1" x14ac:dyDescent="0.35">
      <c r="A305" s="355" t="s">
        <v>92</v>
      </c>
      <c r="B305" s="365" t="s">
        <v>48</v>
      </c>
      <c r="C305" s="15">
        <v>9780007185573</v>
      </c>
      <c r="D305" s="325">
        <v>4.75</v>
      </c>
      <c r="E305" s="73"/>
      <c r="F305" s="126">
        <f t="shared" si="61"/>
        <v>0</v>
      </c>
      <c r="G305" s="385">
        <f t="shared" si="62"/>
        <v>0</v>
      </c>
      <c r="H305" s="338" t="s">
        <v>810</v>
      </c>
      <c r="I305" s="338">
        <v>0</v>
      </c>
      <c r="J305" s="47">
        <v>38357</v>
      </c>
    </row>
    <row r="306" spans="1:10" s="338" customFormat="1" ht="16.5" customHeight="1" x14ac:dyDescent="0.35">
      <c r="A306" s="355" t="s">
        <v>915</v>
      </c>
      <c r="B306" s="365" t="s">
        <v>48</v>
      </c>
      <c r="C306" s="15">
        <v>9780007185535</v>
      </c>
      <c r="D306" s="325">
        <v>4.75</v>
      </c>
      <c r="E306" s="73"/>
      <c r="F306" s="126">
        <f t="shared" si="61"/>
        <v>0</v>
      </c>
      <c r="G306" s="385">
        <f t="shared" si="62"/>
        <v>0</v>
      </c>
      <c r="H306" s="338" t="s">
        <v>810</v>
      </c>
      <c r="I306" s="338">
        <v>0</v>
      </c>
      <c r="J306" s="47">
        <v>38357</v>
      </c>
    </row>
    <row r="307" spans="1:10" s="338" customFormat="1" ht="16.5" customHeight="1" x14ac:dyDescent="0.35">
      <c r="A307" s="355" t="s">
        <v>681</v>
      </c>
      <c r="B307" s="365" t="s">
        <v>48</v>
      </c>
      <c r="C307" s="15">
        <v>9780007186525</v>
      </c>
      <c r="D307" s="325">
        <v>4.75</v>
      </c>
      <c r="E307" s="73"/>
      <c r="F307" s="126">
        <f t="shared" si="61"/>
        <v>0</v>
      </c>
      <c r="G307" s="385">
        <f t="shared" si="62"/>
        <v>0</v>
      </c>
      <c r="H307" s="338" t="s">
        <v>810</v>
      </c>
      <c r="I307" s="338">
        <v>0</v>
      </c>
      <c r="J307" s="47">
        <v>38721</v>
      </c>
    </row>
    <row r="308" spans="1:10" s="338" customFormat="1" ht="16.5" customHeight="1" x14ac:dyDescent="0.35">
      <c r="A308" s="355" t="s">
        <v>93</v>
      </c>
      <c r="B308" s="365" t="s">
        <v>48</v>
      </c>
      <c r="C308" s="15">
        <v>9780007412808</v>
      </c>
      <c r="D308" s="325">
        <v>4.75</v>
      </c>
      <c r="E308" s="73"/>
      <c r="F308" s="126">
        <f t="shared" si="61"/>
        <v>0</v>
      </c>
      <c r="G308" s="385">
        <f t="shared" si="62"/>
        <v>0</v>
      </c>
      <c r="H308" s="338" t="s">
        <v>810</v>
      </c>
      <c r="I308" s="338">
        <v>0</v>
      </c>
      <c r="J308" s="47">
        <v>40787</v>
      </c>
    </row>
    <row r="309" spans="1:10" s="338" customFormat="1" ht="16.5" customHeight="1" x14ac:dyDescent="0.35">
      <c r="A309" s="355" t="s">
        <v>916</v>
      </c>
      <c r="B309" s="365" t="s">
        <v>48</v>
      </c>
      <c r="C309" s="15">
        <v>9780007412815</v>
      </c>
      <c r="D309" s="325">
        <v>4.75</v>
      </c>
      <c r="E309" s="73"/>
      <c r="F309" s="126">
        <f t="shared" si="61"/>
        <v>0</v>
      </c>
      <c r="G309" s="385">
        <f t="shared" si="62"/>
        <v>0</v>
      </c>
      <c r="H309" s="338" t="s">
        <v>810</v>
      </c>
      <c r="I309" s="338">
        <v>0</v>
      </c>
      <c r="J309" s="47">
        <v>40787</v>
      </c>
    </row>
    <row r="310" spans="1:10" s="338" customFormat="1" ht="16.5" customHeight="1" x14ac:dyDescent="0.35">
      <c r="A310" s="372" t="s">
        <v>376</v>
      </c>
      <c r="B310" s="365" t="s">
        <v>48</v>
      </c>
      <c r="C310" s="57">
        <v>9780007512669</v>
      </c>
      <c r="D310" s="325">
        <v>4.75</v>
      </c>
      <c r="E310" s="73"/>
      <c r="F310" s="126">
        <f t="shared" si="61"/>
        <v>0</v>
      </c>
      <c r="G310" s="385">
        <f t="shared" si="62"/>
        <v>0</v>
      </c>
      <c r="H310" s="338" t="s">
        <v>810</v>
      </c>
      <c r="I310" s="338">
        <v>0</v>
      </c>
      <c r="J310" s="47">
        <v>41519</v>
      </c>
    </row>
    <row r="311" spans="1:10" s="338" customFormat="1" ht="16.5" customHeight="1" x14ac:dyDescent="0.35">
      <c r="A311" s="409" t="s">
        <v>377</v>
      </c>
      <c r="B311" s="365" t="s">
        <v>48</v>
      </c>
      <c r="C311" s="57">
        <v>9780007512676</v>
      </c>
      <c r="D311" s="325">
        <v>4.75</v>
      </c>
      <c r="E311" s="73"/>
      <c r="F311" s="126">
        <f t="shared" si="61"/>
        <v>0</v>
      </c>
      <c r="G311" s="385">
        <f t="shared" si="62"/>
        <v>0</v>
      </c>
      <c r="H311" s="338" t="s">
        <v>810</v>
      </c>
      <c r="I311" s="338">
        <v>0</v>
      </c>
      <c r="J311" s="47">
        <v>41519</v>
      </c>
    </row>
    <row r="312" spans="1:10" s="338" customFormat="1" ht="16.5" customHeight="1" x14ac:dyDescent="0.35">
      <c r="A312" s="394" t="s">
        <v>819</v>
      </c>
      <c r="B312" s="394" t="s">
        <v>48</v>
      </c>
      <c r="C312" s="149">
        <v>9780008285883</v>
      </c>
      <c r="D312" s="395">
        <v>4.75</v>
      </c>
      <c r="E312" s="150"/>
      <c r="F312" s="395">
        <f t="shared" si="61"/>
        <v>0</v>
      </c>
      <c r="G312" s="396">
        <f t="shared" si="59"/>
        <v>0</v>
      </c>
      <c r="H312" s="408" t="s">
        <v>810</v>
      </c>
      <c r="I312" s="408">
        <v>0</v>
      </c>
      <c r="J312" s="151">
        <v>43101</v>
      </c>
    </row>
    <row r="313" spans="1:10" s="338" customFormat="1" ht="16.5" customHeight="1" x14ac:dyDescent="0.35">
      <c r="A313" s="394" t="s">
        <v>818</v>
      </c>
      <c r="B313" s="394" t="s">
        <v>48</v>
      </c>
      <c r="C313" s="149">
        <v>9780008285845</v>
      </c>
      <c r="D313" s="395">
        <v>4.75</v>
      </c>
      <c r="E313" s="150"/>
      <c r="F313" s="395">
        <f>SUM(E313*D313)</f>
        <v>0</v>
      </c>
      <c r="G313" s="396">
        <f t="shared" si="59"/>
        <v>0</v>
      </c>
      <c r="H313" s="408" t="s">
        <v>810</v>
      </c>
      <c r="I313" s="408">
        <v>0</v>
      </c>
      <c r="J313" s="151">
        <v>43101</v>
      </c>
    </row>
    <row r="314" spans="1:10" s="338" customFormat="1" ht="16.5" customHeight="1" x14ac:dyDescent="0.35">
      <c r="A314" s="404" t="s">
        <v>61</v>
      </c>
      <c r="B314" s="365"/>
      <c r="C314" s="15"/>
      <c r="D314" s="325"/>
      <c r="E314" s="73"/>
      <c r="F314" s="405"/>
      <c r="G314" s="385"/>
      <c r="J314" s="45"/>
    </row>
    <row r="315" spans="1:10" s="338" customFormat="1" ht="16.5" customHeight="1" x14ac:dyDescent="0.35">
      <c r="A315" s="355" t="s">
        <v>94</v>
      </c>
      <c r="B315" s="365" t="s">
        <v>48</v>
      </c>
      <c r="C315" s="15">
        <v>9780007185498</v>
      </c>
      <c r="D315" s="325">
        <v>4.75</v>
      </c>
      <c r="E315" s="73"/>
      <c r="F315" s="126">
        <f t="shared" ref="F315:F325" si="63">SUM(E315*D315)</f>
        <v>0</v>
      </c>
      <c r="G315" s="385">
        <f t="shared" si="62"/>
        <v>0</v>
      </c>
      <c r="H315" s="338" t="s">
        <v>810</v>
      </c>
      <c r="I315" s="338">
        <v>0</v>
      </c>
      <c r="J315" s="47">
        <v>38357</v>
      </c>
    </row>
    <row r="316" spans="1:10" s="338" customFormat="1" ht="16.5" customHeight="1" x14ac:dyDescent="0.35">
      <c r="A316" s="355" t="s">
        <v>95</v>
      </c>
      <c r="B316" s="365" t="s">
        <v>48</v>
      </c>
      <c r="C316" s="15">
        <v>9780007329175</v>
      </c>
      <c r="D316" s="325">
        <v>4.75</v>
      </c>
      <c r="E316" s="73"/>
      <c r="F316" s="126">
        <f t="shared" si="63"/>
        <v>0</v>
      </c>
      <c r="G316" s="385">
        <f t="shared" si="62"/>
        <v>0</v>
      </c>
      <c r="H316" s="338" t="s">
        <v>810</v>
      </c>
      <c r="I316" s="338">
        <v>0</v>
      </c>
      <c r="J316" s="47">
        <v>40183</v>
      </c>
    </row>
    <row r="317" spans="1:10" s="338" customFormat="1" ht="16.5" customHeight="1" x14ac:dyDescent="0.35">
      <c r="A317" s="355" t="s">
        <v>96</v>
      </c>
      <c r="B317" s="365" t="s">
        <v>48</v>
      </c>
      <c r="C317" s="15">
        <v>9780007186518</v>
      </c>
      <c r="D317" s="325">
        <v>4.75</v>
      </c>
      <c r="E317" s="73"/>
      <c r="F317" s="126">
        <f t="shared" si="63"/>
        <v>0</v>
      </c>
      <c r="G317" s="385">
        <f t="shared" si="62"/>
        <v>0</v>
      </c>
      <c r="H317" s="338" t="s">
        <v>810</v>
      </c>
      <c r="I317" s="338">
        <v>0</v>
      </c>
      <c r="J317" s="47">
        <v>39326</v>
      </c>
    </row>
    <row r="318" spans="1:10" s="338" customFormat="1" ht="16.5" customHeight="1" x14ac:dyDescent="0.35">
      <c r="A318" s="355" t="s">
        <v>97</v>
      </c>
      <c r="B318" s="365" t="s">
        <v>48</v>
      </c>
      <c r="C318" s="15">
        <v>9780007185481</v>
      </c>
      <c r="D318" s="325">
        <v>4.75</v>
      </c>
      <c r="E318" s="73"/>
      <c r="F318" s="126">
        <f t="shared" si="63"/>
        <v>0</v>
      </c>
      <c r="G318" s="385">
        <f t="shared" si="62"/>
        <v>0</v>
      </c>
      <c r="H318" s="338" t="s">
        <v>810</v>
      </c>
      <c r="I318" s="338">
        <v>0</v>
      </c>
      <c r="J318" s="47">
        <v>38357</v>
      </c>
    </row>
    <row r="319" spans="1:10" s="338" customFormat="1" ht="16.5" customHeight="1" x14ac:dyDescent="0.35">
      <c r="A319" s="355" t="s">
        <v>98</v>
      </c>
      <c r="B319" s="365" t="s">
        <v>48</v>
      </c>
      <c r="C319" s="15">
        <v>9780007185511</v>
      </c>
      <c r="D319" s="325">
        <v>4.75</v>
      </c>
      <c r="E319" s="73"/>
      <c r="F319" s="126">
        <f t="shared" si="63"/>
        <v>0</v>
      </c>
      <c r="G319" s="385">
        <f t="shared" si="62"/>
        <v>0</v>
      </c>
      <c r="H319" s="338" t="s">
        <v>810</v>
      </c>
      <c r="I319" s="338">
        <v>0</v>
      </c>
      <c r="J319" s="47">
        <v>38357</v>
      </c>
    </row>
    <row r="320" spans="1:10" s="338" customFormat="1" ht="16.5" customHeight="1" x14ac:dyDescent="0.35">
      <c r="A320" s="355" t="s">
        <v>99</v>
      </c>
      <c r="B320" s="365" t="s">
        <v>48</v>
      </c>
      <c r="C320" s="15">
        <v>9780007185504</v>
      </c>
      <c r="D320" s="325">
        <v>4.75</v>
      </c>
      <c r="E320" s="73"/>
      <c r="F320" s="126">
        <f t="shared" si="63"/>
        <v>0</v>
      </c>
      <c r="G320" s="385">
        <f t="shared" si="62"/>
        <v>0</v>
      </c>
      <c r="H320" s="338" t="s">
        <v>810</v>
      </c>
      <c r="I320" s="338">
        <v>0</v>
      </c>
      <c r="J320" s="47">
        <v>38357</v>
      </c>
    </row>
    <row r="321" spans="1:10" s="338" customFormat="1" ht="16.5" customHeight="1" x14ac:dyDescent="0.35">
      <c r="A321" s="355" t="s">
        <v>917</v>
      </c>
      <c r="B321" s="365" t="s">
        <v>48</v>
      </c>
      <c r="C321" s="15">
        <v>9780007186532</v>
      </c>
      <c r="D321" s="325">
        <v>4.75</v>
      </c>
      <c r="E321" s="73"/>
      <c r="F321" s="126">
        <f t="shared" si="63"/>
        <v>0</v>
      </c>
      <c r="G321" s="385">
        <f t="shared" si="62"/>
        <v>0</v>
      </c>
      <c r="H321" s="338" t="s">
        <v>810</v>
      </c>
      <c r="I321" s="338">
        <v>0</v>
      </c>
      <c r="J321" s="47">
        <v>38721</v>
      </c>
    </row>
    <row r="322" spans="1:10" s="338" customFormat="1" ht="16.5" customHeight="1" x14ac:dyDescent="0.35">
      <c r="A322" s="355" t="s">
        <v>100</v>
      </c>
      <c r="B322" s="365" t="s">
        <v>48</v>
      </c>
      <c r="C322" s="15">
        <v>9780007412822</v>
      </c>
      <c r="D322" s="325">
        <v>4.75</v>
      </c>
      <c r="E322" s="73"/>
      <c r="F322" s="126">
        <f t="shared" si="63"/>
        <v>0</v>
      </c>
      <c r="G322" s="385">
        <f t="shared" si="62"/>
        <v>0</v>
      </c>
      <c r="H322" s="338" t="s">
        <v>810</v>
      </c>
      <c r="I322" s="338">
        <v>0</v>
      </c>
      <c r="J322" s="47">
        <v>40787</v>
      </c>
    </row>
    <row r="323" spans="1:10" s="338" customFormat="1" ht="16.5" customHeight="1" x14ac:dyDescent="0.35">
      <c r="A323" s="355" t="s">
        <v>101</v>
      </c>
      <c r="B323" s="365" t="s">
        <v>48</v>
      </c>
      <c r="C323" s="15">
        <v>9780007412839</v>
      </c>
      <c r="D323" s="325">
        <v>4.75</v>
      </c>
      <c r="E323" s="73"/>
      <c r="F323" s="126">
        <f t="shared" si="63"/>
        <v>0</v>
      </c>
      <c r="G323" s="385">
        <f t="shared" si="62"/>
        <v>0</v>
      </c>
      <c r="H323" s="338" t="s">
        <v>810</v>
      </c>
      <c r="I323" s="338">
        <v>0</v>
      </c>
      <c r="J323" s="47">
        <v>40787</v>
      </c>
    </row>
    <row r="324" spans="1:10" s="338" customFormat="1" ht="16.5" customHeight="1" x14ac:dyDescent="0.35">
      <c r="A324" s="372" t="s">
        <v>395</v>
      </c>
      <c r="B324" s="365" t="s">
        <v>48</v>
      </c>
      <c r="C324" s="57">
        <v>9780007512683</v>
      </c>
      <c r="D324" s="325">
        <v>4.75</v>
      </c>
      <c r="E324" s="73"/>
      <c r="F324" s="126">
        <f t="shared" si="63"/>
        <v>0</v>
      </c>
      <c r="G324" s="385">
        <f t="shared" si="62"/>
        <v>0</v>
      </c>
      <c r="H324" s="338" t="s">
        <v>810</v>
      </c>
      <c r="I324" s="338">
        <v>0</v>
      </c>
      <c r="J324" s="47">
        <v>41519</v>
      </c>
    </row>
    <row r="325" spans="1:10" s="338" customFormat="1" ht="16.5" customHeight="1" x14ac:dyDescent="0.35">
      <c r="A325" s="372" t="s">
        <v>378</v>
      </c>
      <c r="B325" s="365" t="s">
        <v>48</v>
      </c>
      <c r="C325" s="57">
        <v>9780007512690</v>
      </c>
      <c r="D325" s="325">
        <v>4.75</v>
      </c>
      <c r="E325" s="73"/>
      <c r="F325" s="126">
        <f t="shared" si="63"/>
        <v>0</v>
      </c>
      <c r="G325" s="385">
        <f t="shared" si="62"/>
        <v>0</v>
      </c>
      <c r="H325" s="338" t="s">
        <v>810</v>
      </c>
      <c r="I325" s="338">
        <v>0</v>
      </c>
      <c r="J325" s="47">
        <v>41519</v>
      </c>
    </row>
    <row r="326" spans="1:10" s="338" customFormat="1" ht="16.5" customHeight="1" x14ac:dyDescent="0.35">
      <c r="A326" s="410" t="s">
        <v>102</v>
      </c>
      <c r="B326" s="59"/>
      <c r="C326" s="59"/>
      <c r="D326" s="59"/>
      <c r="E326" s="411"/>
      <c r="F326" s="411"/>
      <c r="G326" s="411"/>
      <c r="J326" s="45"/>
    </row>
    <row r="327" spans="1:10" s="338" customFormat="1" ht="16.5" customHeight="1" x14ac:dyDescent="0.35">
      <c r="A327" s="404" t="s">
        <v>51</v>
      </c>
      <c r="B327" s="368"/>
      <c r="C327" s="15"/>
      <c r="D327" s="325"/>
      <c r="E327" s="73"/>
      <c r="F327" s="405"/>
      <c r="G327" s="370"/>
      <c r="J327" s="45"/>
    </row>
    <row r="328" spans="1:10" s="338" customFormat="1" ht="16.5" customHeight="1" x14ac:dyDescent="0.35">
      <c r="A328" s="355" t="s">
        <v>103</v>
      </c>
      <c r="B328" s="365" t="s">
        <v>48</v>
      </c>
      <c r="C328" s="15">
        <v>9780007185474</v>
      </c>
      <c r="D328" s="325">
        <v>4.75</v>
      </c>
      <c r="E328" s="73"/>
      <c r="F328" s="126">
        <f t="shared" ref="F328:F340" si="64">SUM(E328*D328)</f>
        <v>0</v>
      </c>
      <c r="G328" s="385">
        <f t="shared" ref="G328:G352" si="65">IF($F$17="Y",$F$19,0)</f>
        <v>0</v>
      </c>
      <c r="H328" s="338" t="s">
        <v>810</v>
      </c>
      <c r="I328" s="338">
        <v>0</v>
      </c>
      <c r="J328" s="47">
        <v>38357</v>
      </c>
    </row>
    <row r="329" spans="1:10" s="338" customFormat="1" ht="16.5" customHeight="1" x14ac:dyDescent="0.35">
      <c r="A329" s="355" t="s">
        <v>104</v>
      </c>
      <c r="B329" s="365" t="s">
        <v>48</v>
      </c>
      <c r="C329" s="55">
        <v>9780007329182</v>
      </c>
      <c r="D329" s="325">
        <v>4.75</v>
      </c>
      <c r="E329" s="73"/>
      <c r="F329" s="126">
        <f t="shared" si="64"/>
        <v>0</v>
      </c>
      <c r="G329" s="385">
        <f t="shared" si="65"/>
        <v>0</v>
      </c>
      <c r="H329" s="338" t="s">
        <v>810</v>
      </c>
      <c r="I329" s="338">
        <v>0</v>
      </c>
      <c r="J329" s="49">
        <v>40183</v>
      </c>
    </row>
    <row r="330" spans="1:10" s="338" customFormat="1" ht="16.5" customHeight="1" x14ac:dyDescent="0.35">
      <c r="A330" s="355" t="s">
        <v>105</v>
      </c>
      <c r="B330" s="365" t="s">
        <v>48</v>
      </c>
      <c r="C330" s="15">
        <v>9780007186549</v>
      </c>
      <c r="D330" s="325">
        <v>4.75</v>
      </c>
      <c r="E330" s="73"/>
      <c r="F330" s="126">
        <f t="shared" si="64"/>
        <v>0</v>
      </c>
      <c r="G330" s="385">
        <f t="shared" si="65"/>
        <v>0</v>
      </c>
      <c r="H330" s="338" t="s">
        <v>810</v>
      </c>
      <c r="I330" s="338">
        <v>0</v>
      </c>
      <c r="J330" s="47">
        <v>39326</v>
      </c>
    </row>
    <row r="331" spans="1:10" s="338" customFormat="1" ht="16.5" customHeight="1" x14ac:dyDescent="0.35">
      <c r="A331" s="355" t="s">
        <v>106</v>
      </c>
      <c r="B331" s="365" t="s">
        <v>48</v>
      </c>
      <c r="C331" s="15">
        <v>9780007185450</v>
      </c>
      <c r="D331" s="325">
        <v>4.75</v>
      </c>
      <c r="E331" s="73"/>
      <c r="F331" s="126">
        <f t="shared" si="64"/>
        <v>0</v>
      </c>
      <c r="G331" s="385">
        <f t="shared" si="65"/>
        <v>0</v>
      </c>
      <c r="H331" s="338" t="s">
        <v>810</v>
      </c>
      <c r="I331" s="338">
        <v>0</v>
      </c>
      <c r="J331" s="47">
        <v>38357</v>
      </c>
    </row>
    <row r="332" spans="1:10" s="338" customFormat="1" ht="16.5" customHeight="1" x14ac:dyDescent="0.35">
      <c r="A332" s="355" t="s">
        <v>107</v>
      </c>
      <c r="B332" s="365" t="s">
        <v>48</v>
      </c>
      <c r="C332" s="15">
        <v>9780007185542</v>
      </c>
      <c r="D332" s="325">
        <v>4.75</v>
      </c>
      <c r="E332" s="73"/>
      <c r="F332" s="126">
        <f t="shared" si="64"/>
        <v>0</v>
      </c>
      <c r="G332" s="385">
        <f t="shared" si="65"/>
        <v>0</v>
      </c>
      <c r="H332" s="338" t="s">
        <v>810</v>
      </c>
      <c r="I332" s="338">
        <v>0</v>
      </c>
      <c r="J332" s="47">
        <v>38357</v>
      </c>
    </row>
    <row r="333" spans="1:10" s="338" customFormat="1" ht="16.5" customHeight="1" x14ac:dyDescent="0.35">
      <c r="A333" s="355" t="s">
        <v>108</v>
      </c>
      <c r="B333" s="365" t="s">
        <v>48</v>
      </c>
      <c r="C333" s="15">
        <v>9780007185559</v>
      </c>
      <c r="D333" s="325">
        <v>4.75</v>
      </c>
      <c r="E333" s="73"/>
      <c r="F333" s="126">
        <f t="shared" si="64"/>
        <v>0</v>
      </c>
      <c r="G333" s="385">
        <f t="shared" si="65"/>
        <v>0</v>
      </c>
      <c r="H333" s="338" t="s">
        <v>810</v>
      </c>
      <c r="I333" s="338">
        <v>0</v>
      </c>
      <c r="J333" s="47">
        <v>38357</v>
      </c>
    </row>
    <row r="334" spans="1:10" s="338" customFormat="1" ht="16.5" customHeight="1" x14ac:dyDescent="0.35">
      <c r="A334" s="355" t="s">
        <v>109</v>
      </c>
      <c r="B334" s="365" t="s">
        <v>48</v>
      </c>
      <c r="C334" s="15">
        <v>9780007186600</v>
      </c>
      <c r="D334" s="325">
        <v>4.75</v>
      </c>
      <c r="E334" s="73"/>
      <c r="F334" s="126">
        <f t="shared" si="64"/>
        <v>0</v>
      </c>
      <c r="G334" s="385">
        <f t="shared" si="65"/>
        <v>0</v>
      </c>
      <c r="H334" s="338" t="s">
        <v>810</v>
      </c>
      <c r="I334" s="338">
        <v>0</v>
      </c>
      <c r="J334" s="47">
        <v>38721</v>
      </c>
    </row>
    <row r="335" spans="1:10" s="338" customFormat="1" ht="16.5" customHeight="1" x14ac:dyDescent="0.35">
      <c r="A335" s="355" t="s">
        <v>110</v>
      </c>
      <c r="B335" s="365" t="s">
        <v>48</v>
      </c>
      <c r="C335" s="15">
        <v>9780007412846</v>
      </c>
      <c r="D335" s="325">
        <v>4.75</v>
      </c>
      <c r="E335" s="73"/>
      <c r="F335" s="126">
        <f t="shared" si="64"/>
        <v>0</v>
      </c>
      <c r="G335" s="385">
        <f t="shared" si="65"/>
        <v>0</v>
      </c>
      <c r="H335" s="338" t="s">
        <v>810</v>
      </c>
      <c r="I335" s="338">
        <v>0</v>
      </c>
      <c r="J335" s="47">
        <v>40787</v>
      </c>
    </row>
    <row r="336" spans="1:10" s="338" customFormat="1" ht="16.5" customHeight="1" x14ac:dyDescent="0.35">
      <c r="A336" s="355" t="s">
        <v>111</v>
      </c>
      <c r="B336" s="365" t="s">
        <v>48</v>
      </c>
      <c r="C336" s="15">
        <v>9780007412853</v>
      </c>
      <c r="D336" s="325">
        <v>4.75</v>
      </c>
      <c r="E336" s="73"/>
      <c r="F336" s="126">
        <f t="shared" si="64"/>
        <v>0</v>
      </c>
      <c r="G336" s="385">
        <f t="shared" si="65"/>
        <v>0</v>
      </c>
      <c r="H336" s="338" t="s">
        <v>810</v>
      </c>
      <c r="I336" s="338">
        <v>0</v>
      </c>
      <c r="J336" s="47">
        <v>40787</v>
      </c>
    </row>
    <row r="337" spans="1:10" s="338" customFormat="1" ht="16.5" customHeight="1" x14ac:dyDescent="0.35">
      <c r="A337" s="372" t="s">
        <v>382</v>
      </c>
      <c r="B337" s="365" t="s">
        <v>48</v>
      </c>
      <c r="C337" s="57">
        <v>9780007512706</v>
      </c>
      <c r="D337" s="325">
        <v>4.75</v>
      </c>
      <c r="E337" s="73"/>
      <c r="F337" s="126">
        <f t="shared" si="64"/>
        <v>0</v>
      </c>
      <c r="G337" s="385">
        <f t="shared" si="65"/>
        <v>0</v>
      </c>
      <c r="H337" s="338" t="s">
        <v>810</v>
      </c>
      <c r="I337" s="338">
        <v>0</v>
      </c>
      <c r="J337" s="47">
        <v>41519</v>
      </c>
    </row>
    <row r="338" spans="1:10" s="338" customFormat="1" ht="16.5" customHeight="1" x14ac:dyDescent="0.35">
      <c r="A338" s="372" t="s">
        <v>381</v>
      </c>
      <c r="B338" s="365" t="s">
        <v>48</v>
      </c>
      <c r="C338" s="57">
        <v>9780007512713</v>
      </c>
      <c r="D338" s="325">
        <v>4.75</v>
      </c>
      <c r="E338" s="73"/>
      <c r="F338" s="126">
        <f t="shared" si="64"/>
        <v>0</v>
      </c>
      <c r="G338" s="385">
        <f t="shared" si="65"/>
        <v>0</v>
      </c>
      <c r="H338" s="338" t="s">
        <v>810</v>
      </c>
      <c r="I338" s="338">
        <v>0</v>
      </c>
      <c r="J338" s="47">
        <v>41519</v>
      </c>
    </row>
    <row r="339" spans="1:10" s="338" customFormat="1" ht="16.5" customHeight="1" x14ac:dyDescent="0.35">
      <c r="A339" s="394" t="s">
        <v>825</v>
      </c>
      <c r="B339" s="394" t="s">
        <v>48</v>
      </c>
      <c r="C339" s="149">
        <v>9780008285906</v>
      </c>
      <c r="D339" s="395">
        <v>4.75</v>
      </c>
      <c r="E339" s="150"/>
      <c r="F339" s="395">
        <f>SUM(E339*D339)</f>
        <v>0</v>
      </c>
      <c r="G339" s="396">
        <f t="shared" si="65"/>
        <v>0</v>
      </c>
      <c r="H339" s="397" t="s">
        <v>810</v>
      </c>
      <c r="I339" s="397">
        <v>0</v>
      </c>
      <c r="J339" s="151">
        <v>43101</v>
      </c>
    </row>
    <row r="340" spans="1:10" s="338" customFormat="1" ht="16.5" customHeight="1" x14ac:dyDescent="0.35">
      <c r="A340" s="394" t="s">
        <v>823</v>
      </c>
      <c r="B340" s="394" t="s">
        <v>48</v>
      </c>
      <c r="C340" s="149">
        <v>9780008285852</v>
      </c>
      <c r="D340" s="395">
        <v>4.75</v>
      </c>
      <c r="E340" s="150"/>
      <c r="F340" s="395">
        <f t="shared" si="64"/>
        <v>0</v>
      </c>
      <c r="G340" s="396">
        <f t="shared" si="65"/>
        <v>0</v>
      </c>
      <c r="H340" s="397" t="s">
        <v>810</v>
      </c>
      <c r="I340" s="397">
        <v>0</v>
      </c>
      <c r="J340" s="151">
        <v>43101</v>
      </c>
    </row>
    <row r="341" spans="1:10" s="338" customFormat="1" ht="16.5" customHeight="1" x14ac:dyDescent="0.35">
      <c r="A341" s="404" t="s">
        <v>61</v>
      </c>
      <c r="B341" s="365"/>
      <c r="C341" s="15"/>
      <c r="D341" s="325"/>
      <c r="E341" s="73"/>
      <c r="F341" s="405"/>
      <c r="G341" s="385"/>
      <c r="J341" s="45"/>
    </row>
    <row r="342" spans="1:10" s="338" customFormat="1" ht="16.5" customHeight="1" x14ac:dyDescent="0.35">
      <c r="A342" s="355" t="s">
        <v>682</v>
      </c>
      <c r="B342" s="365" t="s">
        <v>48</v>
      </c>
      <c r="C342" s="15">
        <v>9780007185566</v>
      </c>
      <c r="D342" s="325">
        <v>4.75</v>
      </c>
      <c r="E342" s="73"/>
      <c r="F342" s="126">
        <f t="shared" ref="F342:F352" si="66">SUM(E342*D342)</f>
        <v>0</v>
      </c>
      <c r="G342" s="385">
        <f t="shared" si="65"/>
        <v>0</v>
      </c>
      <c r="H342" s="338" t="s">
        <v>810</v>
      </c>
      <c r="I342" s="338">
        <v>0</v>
      </c>
      <c r="J342" s="47">
        <v>38357</v>
      </c>
    </row>
    <row r="343" spans="1:10" s="338" customFormat="1" ht="16.5" customHeight="1" x14ac:dyDescent="0.35">
      <c r="A343" s="355" t="s">
        <v>112</v>
      </c>
      <c r="B343" s="365" t="s">
        <v>48</v>
      </c>
      <c r="C343" s="15">
        <v>9780007329199</v>
      </c>
      <c r="D343" s="325">
        <v>4.75</v>
      </c>
      <c r="E343" s="73"/>
      <c r="F343" s="126">
        <f t="shared" si="66"/>
        <v>0</v>
      </c>
      <c r="G343" s="385">
        <f t="shared" si="65"/>
        <v>0</v>
      </c>
      <c r="H343" s="338" t="s">
        <v>810</v>
      </c>
      <c r="I343" s="338">
        <v>0</v>
      </c>
      <c r="J343" s="47">
        <v>40183</v>
      </c>
    </row>
    <row r="344" spans="1:10" s="338" customFormat="1" ht="16.5" customHeight="1" x14ac:dyDescent="0.35">
      <c r="A344" s="355" t="s">
        <v>113</v>
      </c>
      <c r="B344" s="365" t="s">
        <v>48</v>
      </c>
      <c r="C344" s="15">
        <v>9780007186556</v>
      </c>
      <c r="D344" s="325">
        <v>4.75</v>
      </c>
      <c r="E344" s="73"/>
      <c r="F344" s="126">
        <f t="shared" si="66"/>
        <v>0</v>
      </c>
      <c r="G344" s="385">
        <f t="shared" si="65"/>
        <v>0</v>
      </c>
      <c r="H344" s="338" t="s">
        <v>810</v>
      </c>
      <c r="I344" s="338">
        <v>0</v>
      </c>
      <c r="J344" s="47">
        <v>39326</v>
      </c>
    </row>
    <row r="345" spans="1:10" s="338" customFormat="1" ht="16.5" customHeight="1" x14ac:dyDescent="0.35">
      <c r="A345" s="355" t="s">
        <v>114</v>
      </c>
      <c r="B345" s="365" t="s">
        <v>48</v>
      </c>
      <c r="C345" s="15">
        <v>9780007185528</v>
      </c>
      <c r="D345" s="325">
        <v>4.75</v>
      </c>
      <c r="E345" s="73"/>
      <c r="F345" s="126">
        <f t="shared" si="66"/>
        <v>0</v>
      </c>
      <c r="G345" s="385">
        <f t="shared" si="65"/>
        <v>0</v>
      </c>
      <c r="H345" s="338" t="s">
        <v>810</v>
      </c>
      <c r="I345" s="338">
        <v>0</v>
      </c>
      <c r="J345" s="47">
        <v>38250</v>
      </c>
    </row>
    <row r="346" spans="1:10" s="338" customFormat="1" ht="16.5" customHeight="1" x14ac:dyDescent="0.35">
      <c r="A346" s="355" t="s">
        <v>115</v>
      </c>
      <c r="B346" s="365" t="s">
        <v>48</v>
      </c>
      <c r="C346" s="15">
        <v>9780007185429</v>
      </c>
      <c r="D346" s="325">
        <v>4.75</v>
      </c>
      <c r="E346" s="73"/>
      <c r="F346" s="126">
        <f t="shared" si="66"/>
        <v>0</v>
      </c>
      <c r="G346" s="385">
        <f t="shared" si="65"/>
        <v>0</v>
      </c>
      <c r="H346" s="338" t="s">
        <v>810</v>
      </c>
      <c r="I346" s="338">
        <v>0</v>
      </c>
      <c r="J346" s="47">
        <v>38357</v>
      </c>
    </row>
    <row r="347" spans="1:10" s="338" customFormat="1" ht="16.5" customHeight="1" x14ac:dyDescent="0.35">
      <c r="A347" s="355" t="s">
        <v>116</v>
      </c>
      <c r="B347" s="365" t="s">
        <v>48</v>
      </c>
      <c r="C347" s="15">
        <v>9780007185597</v>
      </c>
      <c r="D347" s="325">
        <v>4.75</v>
      </c>
      <c r="E347" s="73"/>
      <c r="F347" s="126">
        <f t="shared" si="66"/>
        <v>0</v>
      </c>
      <c r="G347" s="385">
        <f t="shared" si="65"/>
        <v>0</v>
      </c>
      <c r="H347" s="338" t="s">
        <v>810</v>
      </c>
      <c r="I347" s="338">
        <v>0</v>
      </c>
      <c r="J347" s="47">
        <v>38357</v>
      </c>
    </row>
    <row r="348" spans="1:10" s="338" customFormat="1" ht="16.5" customHeight="1" x14ac:dyDescent="0.35">
      <c r="A348" s="355" t="s">
        <v>117</v>
      </c>
      <c r="B348" s="365" t="s">
        <v>48</v>
      </c>
      <c r="C348" s="15">
        <v>9780007186617</v>
      </c>
      <c r="D348" s="325">
        <v>4.75</v>
      </c>
      <c r="E348" s="73"/>
      <c r="F348" s="126">
        <f t="shared" si="66"/>
        <v>0</v>
      </c>
      <c r="G348" s="385">
        <f t="shared" si="65"/>
        <v>0</v>
      </c>
      <c r="H348" s="338" t="s">
        <v>810</v>
      </c>
      <c r="I348" s="338">
        <v>0</v>
      </c>
      <c r="J348" s="47">
        <v>38721</v>
      </c>
    </row>
    <row r="349" spans="1:10" s="338" customFormat="1" ht="16.5" customHeight="1" x14ac:dyDescent="0.35">
      <c r="A349" s="355" t="s">
        <v>118</v>
      </c>
      <c r="B349" s="365" t="s">
        <v>48</v>
      </c>
      <c r="C349" s="15">
        <v>9780007412860</v>
      </c>
      <c r="D349" s="325">
        <v>4.75</v>
      </c>
      <c r="E349" s="73"/>
      <c r="F349" s="126">
        <f t="shared" si="66"/>
        <v>0</v>
      </c>
      <c r="G349" s="385">
        <f t="shared" si="65"/>
        <v>0</v>
      </c>
      <c r="H349" s="338" t="s">
        <v>810</v>
      </c>
      <c r="I349" s="338">
        <v>0</v>
      </c>
      <c r="J349" s="47">
        <v>40787</v>
      </c>
    </row>
    <row r="350" spans="1:10" s="338" customFormat="1" ht="16.5" customHeight="1" x14ac:dyDescent="0.35">
      <c r="A350" s="355" t="s">
        <v>119</v>
      </c>
      <c r="B350" s="365" t="s">
        <v>48</v>
      </c>
      <c r="C350" s="15">
        <v>9780007412877</v>
      </c>
      <c r="D350" s="325">
        <v>4.75</v>
      </c>
      <c r="E350" s="73"/>
      <c r="F350" s="126">
        <f t="shared" si="66"/>
        <v>0</v>
      </c>
      <c r="G350" s="385">
        <f t="shared" si="65"/>
        <v>0</v>
      </c>
      <c r="H350" s="338" t="s">
        <v>810</v>
      </c>
      <c r="I350" s="338">
        <v>0</v>
      </c>
      <c r="J350" s="47">
        <v>40787</v>
      </c>
    </row>
    <row r="351" spans="1:10" s="338" customFormat="1" ht="16.5" customHeight="1" x14ac:dyDescent="0.35">
      <c r="A351" s="372" t="s">
        <v>380</v>
      </c>
      <c r="B351" s="365" t="s">
        <v>48</v>
      </c>
      <c r="C351" s="57">
        <v>9780007512737</v>
      </c>
      <c r="D351" s="325">
        <v>4.75</v>
      </c>
      <c r="E351" s="73"/>
      <c r="F351" s="126">
        <f t="shared" si="66"/>
        <v>0</v>
      </c>
      <c r="G351" s="385">
        <f t="shared" si="65"/>
        <v>0</v>
      </c>
      <c r="H351" s="338" t="s">
        <v>810</v>
      </c>
      <c r="I351" s="338">
        <v>0</v>
      </c>
      <c r="J351" s="47">
        <v>41519</v>
      </c>
    </row>
    <row r="352" spans="1:10" s="338" customFormat="1" ht="16.5" customHeight="1" x14ac:dyDescent="0.35">
      <c r="A352" s="372" t="s">
        <v>379</v>
      </c>
      <c r="B352" s="365" t="s">
        <v>48</v>
      </c>
      <c r="C352" s="57">
        <v>9780007512744</v>
      </c>
      <c r="D352" s="325">
        <v>4.75</v>
      </c>
      <c r="E352" s="73"/>
      <c r="F352" s="126">
        <f t="shared" si="66"/>
        <v>0</v>
      </c>
      <c r="G352" s="385">
        <f t="shared" si="65"/>
        <v>0</v>
      </c>
      <c r="H352" s="338" t="s">
        <v>810</v>
      </c>
      <c r="I352" s="338">
        <v>0</v>
      </c>
      <c r="J352" s="47">
        <v>41519</v>
      </c>
    </row>
    <row r="353" spans="1:10" s="338" customFormat="1" ht="16.5" customHeight="1" x14ac:dyDescent="0.35">
      <c r="A353" s="412" t="s">
        <v>120</v>
      </c>
      <c r="B353" s="59"/>
      <c r="C353" s="59"/>
      <c r="D353" s="59"/>
      <c r="E353" s="59"/>
      <c r="F353" s="59"/>
      <c r="G353" s="59"/>
      <c r="J353" s="45"/>
    </row>
    <row r="354" spans="1:10" s="338" customFormat="1" ht="16.5" customHeight="1" x14ac:dyDescent="0.35">
      <c r="A354" s="404" t="s">
        <v>51</v>
      </c>
      <c r="B354" s="368"/>
      <c r="C354" s="15"/>
      <c r="D354" s="325"/>
      <c r="E354" s="73"/>
      <c r="F354" s="405"/>
      <c r="G354" s="370"/>
      <c r="J354" s="45"/>
    </row>
    <row r="355" spans="1:10" s="338" customFormat="1" ht="16.5" customHeight="1" x14ac:dyDescent="0.35">
      <c r="A355" s="355" t="s">
        <v>121</v>
      </c>
      <c r="B355" s="365" t="s">
        <v>48</v>
      </c>
      <c r="C355" s="15">
        <v>9780007185658</v>
      </c>
      <c r="D355" s="325">
        <v>4.75</v>
      </c>
      <c r="E355" s="73"/>
      <c r="F355" s="126">
        <f t="shared" ref="F355:F366" si="67">SUM(E355*D355)</f>
        <v>0</v>
      </c>
      <c r="G355" s="385">
        <f t="shared" ref="G355:G399" si="68">IF($F$17="Y",$F$19,0)</f>
        <v>0</v>
      </c>
      <c r="H355" s="338" t="s">
        <v>810</v>
      </c>
      <c r="I355" s="338">
        <v>0</v>
      </c>
      <c r="J355" s="47">
        <v>38357</v>
      </c>
    </row>
    <row r="356" spans="1:10" s="338" customFormat="1" ht="16.5" customHeight="1" x14ac:dyDescent="0.35">
      <c r="A356" s="355" t="s">
        <v>396</v>
      </c>
      <c r="B356" s="365" t="s">
        <v>48</v>
      </c>
      <c r="C356" s="15">
        <v>9780007329205</v>
      </c>
      <c r="D356" s="325">
        <v>4.75</v>
      </c>
      <c r="E356" s="73"/>
      <c r="F356" s="126">
        <f t="shared" si="67"/>
        <v>0</v>
      </c>
      <c r="G356" s="385">
        <f t="shared" si="68"/>
        <v>0</v>
      </c>
      <c r="H356" s="338" t="s">
        <v>810</v>
      </c>
      <c r="I356" s="338">
        <v>0</v>
      </c>
      <c r="J356" s="47">
        <v>40183</v>
      </c>
    </row>
    <row r="357" spans="1:10" s="338" customFormat="1" ht="16.5" customHeight="1" x14ac:dyDescent="0.35">
      <c r="A357" s="355" t="s">
        <v>122</v>
      </c>
      <c r="B357" s="365" t="s">
        <v>48</v>
      </c>
      <c r="C357" s="15">
        <v>9780007186563</v>
      </c>
      <c r="D357" s="325">
        <v>4.75</v>
      </c>
      <c r="E357" s="73"/>
      <c r="F357" s="126">
        <f t="shared" si="67"/>
        <v>0</v>
      </c>
      <c r="G357" s="385">
        <f t="shared" si="68"/>
        <v>0</v>
      </c>
      <c r="H357" s="338" t="s">
        <v>810</v>
      </c>
      <c r="I357" s="338">
        <v>0</v>
      </c>
      <c r="J357" s="47">
        <v>39326</v>
      </c>
    </row>
    <row r="358" spans="1:10" s="338" customFormat="1" ht="16.5" customHeight="1" x14ac:dyDescent="0.35">
      <c r="A358" s="355" t="s">
        <v>123</v>
      </c>
      <c r="B358" s="365" t="s">
        <v>48</v>
      </c>
      <c r="C358" s="15">
        <v>9780007185665</v>
      </c>
      <c r="D358" s="325">
        <v>4.75</v>
      </c>
      <c r="E358" s="73"/>
      <c r="F358" s="126">
        <f t="shared" si="67"/>
        <v>0</v>
      </c>
      <c r="G358" s="385">
        <f t="shared" si="68"/>
        <v>0</v>
      </c>
      <c r="H358" s="338" t="s">
        <v>810</v>
      </c>
      <c r="I358" s="338">
        <v>0</v>
      </c>
      <c r="J358" s="47">
        <v>38357</v>
      </c>
    </row>
    <row r="359" spans="1:10" s="338" customFormat="1" ht="16.5" customHeight="1" x14ac:dyDescent="0.35">
      <c r="A359" s="355" t="s">
        <v>124</v>
      </c>
      <c r="B359" s="365" t="s">
        <v>48</v>
      </c>
      <c r="C359" s="15">
        <v>9780007185610</v>
      </c>
      <c r="D359" s="325">
        <v>4.75</v>
      </c>
      <c r="E359" s="73"/>
      <c r="F359" s="126">
        <f t="shared" si="67"/>
        <v>0</v>
      </c>
      <c r="G359" s="385">
        <f t="shared" si="68"/>
        <v>0</v>
      </c>
      <c r="H359" s="338" t="s">
        <v>810</v>
      </c>
      <c r="I359" s="338">
        <v>0</v>
      </c>
      <c r="J359" s="47">
        <v>38357</v>
      </c>
    </row>
    <row r="360" spans="1:10" s="338" customFormat="1" ht="16.5" customHeight="1" x14ac:dyDescent="0.35">
      <c r="A360" s="355" t="s">
        <v>125</v>
      </c>
      <c r="B360" s="365" t="s">
        <v>48</v>
      </c>
      <c r="C360" s="15">
        <v>9780007185603</v>
      </c>
      <c r="D360" s="325">
        <v>4.75</v>
      </c>
      <c r="E360" s="73"/>
      <c r="F360" s="126">
        <f t="shared" si="67"/>
        <v>0</v>
      </c>
      <c r="G360" s="385">
        <f t="shared" si="68"/>
        <v>0</v>
      </c>
      <c r="H360" s="338" t="s">
        <v>810</v>
      </c>
      <c r="I360" s="338">
        <v>0</v>
      </c>
      <c r="J360" s="47">
        <v>38250</v>
      </c>
    </row>
    <row r="361" spans="1:10" s="338" customFormat="1" ht="16.5" customHeight="1" x14ac:dyDescent="0.35">
      <c r="A361" s="355" t="s">
        <v>126</v>
      </c>
      <c r="B361" s="365" t="s">
        <v>48</v>
      </c>
      <c r="C361" s="15">
        <v>9780007186686</v>
      </c>
      <c r="D361" s="325">
        <v>4.75</v>
      </c>
      <c r="E361" s="73"/>
      <c r="F361" s="126">
        <f t="shared" si="67"/>
        <v>0</v>
      </c>
      <c r="G361" s="385">
        <f t="shared" si="68"/>
        <v>0</v>
      </c>
      <c r="H361" s="338" t="s">
        <v>810</v>
      </c>
      <c r="I361" s="338">
        <v>0</v>
      </c>
      <c r="J361" s="47">
        <v>38721</v>
      </c>
    </row>
    <row r="362" spans="1:10" s="338" customFormat="1" ht="16.5" customHeight="1" x14ac:dyDescent="0.35">
      <c r="A362" s="355" t="s">
        <v>127</v>
      </c>
      <c r="B362" s="365" t="s">
        <v>48</v>
      </c>
      <c r="C362" s="15">
        <v>9780007412884</v>
      </c>
      <c r="D362" s="325">
        <v>4.75</v>
      </c>
      <c r="E362" s="73"/>
      <c r="F362" s="126">
        <f t="shared" si="67"/>
        <v>0</v>
      </c>
      <c r="G362" s="385">
        <f t="shared" si="68"/>
        <v>0</v>
      </c>
      <c r="H362" s="338" t="s">
        <v>810</v>
      </c>
      <c r="I362" s="338">
        <v>0</v>
      </c>
      <c r="J362" s="47">
        <v>40787</v>
      </c>
    </row>
    <row r="363" spans="1:10" s="338" customFormat="1" ht="16.5" customHeight="1" x14ac:dyDescent="0.35">
      <c r="A363" s="355" t="s">
        <v>128</v>
      </c>
      <c r="B363" s="365" t="s">
        <v>48</v>
      </c>
      <c r="C363" s="15">
        <v>9780007412891</v>
      </c>
      <c r="D363" s="325">
        <v>4.75</v>
      </c>
      <c r="E363" s="73"/>
      <c r="F363" s="126">
        <f t="shared" si="67"/>
        <v>0</v>
      </c>
      <c r="G363" s="385">
        <f t="shared" si="68"/>
        <v>0</v>
      </c>
      <c r="H363" s="338" t="s">
        <v>810</v>
      </c>
      <c r="I363" s="338">
        <v>0</v>
      </c>
      <c r="J363" s="47">
        <v>40787</v>
      </c>
    </row>
    <row r="364" spans="1:10" s="338" customFormat="1" ht="16.5" customHeight="1" x14ac:dyDescent="0.35">
      <c r="A364" s="372" t="s">
        <v>383</v>
      </c>
      <c r="B364" s="365" t="s">
        <v>48</v>
      </c>
      <c r="C364" s="57">
        <v>9780007512751</v>
      </c>
      <c r="D364" s="325">
        <v>4.75</v>
      </c>
      <c r="E364" s="73"/>
      <c r="F364" s="126">
        <f t="shared" si="67"/>
        <v>0</v>
      </c>
      <c r="G364" s="385">
        <f t="shared" si="68"/>
        <v>0</v>
      </c>
      <c r="H364" s="338" t="s">
        <v>810</v>
      </c>
      <c r="I364" s="338">
        <v>0</v>
      </c>
      <c r="J364" s="47">
        <v>41519</v>
      </c>
    </row>
    <row r="365" spans="1:10" s="338" customFormat="1" ht="16.5" customHeight="1" x14ac:dyDescent="0.35">
      <c r="A365" s="372" t="s">
        <v>384</v>
      </c>
      <c r="B365" s="365" t="s">
        <v>48</v>
      </c>
      <c r="C365" s="57">
        <v>9780007512768</v>
      </c>
      <c r="D365" s="325">
        <v>4.75</v>
      </c>
      <c r="E365" s="73"/>
      <c r="F365" s="126">
        <f t="shared" si="67"/>
        <v>0</v>
      </c>
      <c r="G365" s="385">
        <f t="shared" si="68"/>
        <v>0</v>
      </c>
      <c r="H365" s="338" t="s">
        <v>810</v>
      </c>
      <c r="I365" s="338">
        <v>0</v>
      </c>
      <c r="J365" s="47">
        <v>41519</v>
      </c>
    </row>
    <row r="366" spans="1:10" s="338" customFormat="1" ht="16.5" customHeight="1" x14ac:dyDescent="0.35">
      <c r="A366" s="394" t="s">
        <v>820</v>
      </c>
      <c r="B366" s="394" t="s">
        <v>48</v>
      </c>
      <c r="C366" s="149">
        <v>9780008285876</v>
      </c>
      <c r="D366" s="395">
        <v>4.75</v>
      </c>
      <c r="E366" s="150"/>
      <c r="F366" s="395">
        <f t="shared" si="67"/>
        <v>0</v>
      </c>
      <c r="G366" s="396">
        <f t="shared" si="68"/>
        <v>0</v>
      </c>
      <c r="H366" s="397" t="s">
        <v>810</v>
      </c>
      <c r="I366" s="397">
        <v>0</v>
      </c>
      <c r="J366" s="151">
        <v>43101</v>
      </c>
    </row>
    <row r="367" spans="1:10" s="338" customFormat="1" ht="16.5" customHeight="1" x14ac:dyDescent="0.35">
      <c r="A367" s="394" t="s">
        <v>822</v>
      </c>
      <c r="B367" s="394" t="s">
        <v>48</v>
      </c>
      <c r="C367" s="149">
        <v>9780008285869</v>
      </c>
      <c r="D367" s="395">
        <v>4.75</v>
      </c>
      <c r="E367" s="150"/>
      <c r="F367" s="395">
        <f>SUM(E367*D367)</f>
        <v>0</v>
      </c>
      <c r="G367" s="396">
        <f t="shared" ref="G367:G413" si="69">IF($F$17="Y",$F$19,0)</f>
        <v>0</v>
      </c>
      <c r="H367" s="397" t="s">
        <v>810</v>
      </c>
      <c r="I367" s="397">
        <v>0</v>
      </c>
      <c r="J367" s="151">
        <v>43101</v>
      </c>
    </row>
    <row r="368" spans="1:10" s="338" customFormat="1" ht="16.5" customHeight="1" x14ac:dyDescent="0.35">
      <c r="A368" s="404" t="s">
        <v>61</v>
      </c>
      <c r="B368" s="368"/>
      <c r="C368" s="15"/>
      <c r="D368" s="325"/>
      <c r="E368" s="73"/>
      <c r="F368" s="405"/>
      <c r="G368" s="385"/>
      <c r="J368" s="45"/>
    </row>
    <row r="369" spans="1:10" s="338" customFormat="1" ht="16.5" customHeight="1" x14ac:dyDescent="0.35">
      <c r="A369" s="355" t="s">
        <v>129</v>
      </c>
      <c r="B369" s="365" t="s">
        <v>48</v>
      </c>
      <c r="C369" s="15">
        <v>9780007185634</v>
      </c>
      <c r="D369" s="325">
        <v>4.75</v>
      </c>
      <c r="E369" s="73"/>
      <c r="F369" s="126">
        <f t="shared" ref="F369:F379" si="70">SUM(E369*D369)</f>
        <v>0</v>
      </c>
      <c r="G369" s="385">
        <f t="shared" si="68"/>
        <v>0</v>
      </c>
      <c r="H369" s="338" t="s">
        <v>810</v>
      </c>
      <c r="I369" s="338">
        <v>0</v>
      </c>
      <c r="J369" s="47">
        <v>38357</v>
      </c>
    </row>
    <row r="370" spans="1:10" s="338" customFormat="1" ht="16.5" customHeight="1" x14ac:dyDescent="0.35">
      <c r="A370" s="355" t="s">
        <v>130</v>
      </c>
      <c r="B370" s="365" t="s">
        <v>48</v>
      </c>
      <c r="C370" s="15">
        <v>9780007329212</v>
      </c>
      <c r="D370" s="325">
        <v>4.75</v>
      </c>
      <c r="E370" s="73"/>
      <c r="F370" s="126">
        <f t="shared" si="70"/>
        <v>0</v>
      </c>
      <c r="G370" s="385">
        <f t="shared" si="68"/>
        <v>0</v>
      </c>
      <c r="H370" s="338" t="s">
        <v>810</v>
      </c>
      <c r="I370" s="338">
        <v>0</v>
      </c>
      <c r="J370" s="47">
        <v>40183</v>
      </c>
    </row>
    <row r="371" spans="1:10" s="338" customFormat="1" ht="16.5" customHeight="1" x14ac:dyDescent="0.35">
      <c r="A371" s="355" t="s">
        <v>131</v>
      </c>
      <c r="B371" s="365" t="s">
        <v>48</v>
      </c>
      <c r="C371" s="15">
        <v>9780007186570</v>
      </c>
      <c r="D371" s="325">
        <v>4.75</v>
      </c>
      <c r="E371" s="73"/>
      <c r="F371" s="126">
        <f t="shared" si="70"/>
        <v>0</v>
      </c>
      <c r="G371" s="385">
        <f t="shared" si="68"/>
        <v>0</v>
      </c>
      <c r="H371" s="338" t="s">
        <v>810</v>
      </c>
      <c r="I371" s="338">
        <v>0</v>
      </c>
      <c r="J371" s="47">
        <v>39326</v>
      </c>
    </row>
    <row r="372" spans="1:10" s="338" customFormat="1" ht="16.5" customHeight="1" x14ac:dyDescent="0.35">
      <c r="A372" s="355" t="s">
        <v>132</v>
      </c>
      <c r="B372" s="365" t="s">
        <v>48</v>
      </c>
      <c r="C372" s="15">
        <v>9780007185627</v>
      </c>
      <c r="D372" s="325">
        <v>4.75</v>
      </c>
      <c r="E372" s="73"/>
      <c r="F372" s="126">
        <f t="shared" si="70"/>
        <v>0</v>
      </c>
      <c r="G372" s="385">
        <f t="shared" si="68"/>
        <v>0</v>
      </c>
      <c r="H372" s="338" t="s">
        <v>810</v>
      </c>
      <c r="I372" s="338">
        <v>0</v>
      </c>
      <c r="J372" s="47">
        <v>38357</v>
      </c>
    </row>
    <row r="373" spans="1:10" s="338" customFormat="1" ht="16.5" customHeight="1" x14ac:dyDescent="0.35">
      <c r="A373" s="355" t="s">
        <v>133</v>
      </c>
      <c r="B373" s="365" t="s">
        <v>48</v>
      </c>
      <c r="C373" s="15">
        <v>9780007185672</v>
      </c>
      <c r="D373" s="325">
        <v>4.75</v>
      </c>
      <c r="E373" s="73"/>
      <c r="F373" s="126">
        <f t="shared" si="70"/>
        <v>0</v>
      </c>
      <c r="G373" s="385">
        <f t="shared" si="68"/>
        <v>0</v>
      </c>
      <c r="H373" s="338" t="s">
        <v>810</v>
      </c>
      <c r="I373" s="338">
        <v>0</v>
      </c>
      <c r="J373" s="47">
        <v>38357</v>
      </c>
    </row>
    <row r="374" spans="1:10" s="338" customFormat="1" ht="16.5" customHeight="1" x14ac:dyDescent="0.35">
      <c r="A374" s="355" t="s">
        <v>134</v>
      </c>
      <c r="B374" s="365" t="s">
        <v>48</v>
      </c>
      <c r="C374" s="15">
        <v>9780007185641</v>
      </c>
      <c r="D374" s="325">
        <v>4.75</v>
      </c>
      <c r="E374" s="73"/>
      <c r="F374" s="126">
        <f t="shared" si="70"/>
        <v>0</v>
      </c>
      <c r="G374" s="385">
        <f t="shared" si="68"/>
        <v>0</v>
      </c>
      <c r="H374" s="338" t="s">
        <v>810</v>
      </c>
      <c r="I374" s="338">
        <v>0</v>
      </c>
      <c r="J374" s="47">
        <v>38357</v>
      </c>
    </row>
    <row r="375" spans="1:10" s="338" customFormat="1" ht="16.5" customHeight="1" x14ac:dyDescent="0.35">
      <c r="A375" s="355" t="s">
        <v>135</v>
      </c>
      <c r="B375" s="365" t="s">
        <v>48</v>
      </c>
      <c r="C375" s="15">
        <v>9780007186693</v>
      </c>
      <c r="D375" s="325">
        <v>4.75</v>
      </c>
      <c r="E375" s="73"/>
      <c r="F375" s="126">
        <f t="shared" si="70"/>
        <v>0</v>
      </c>
      <c r="G375" s="385">
        <f t="shared" si="68"/>
        <v>0</v>
      </c>
      <c r="H375" s="338" t="s">
        <v>810</v>
      </c>
      <c r="I375" s="338">
        <v>0</v>
      </c>
      <c r="J375" s="47">
        <v>38721</v>
      </c>
    </row>
    <row r="376" spans="1:10" s="338" customFormat="1" ht="16.5" customHeight="1" x14ac:dyDescent="0.35">
      <c r="A376" s="355" t="s">
        <v>136</v>
      </c>
      <c r="B376" s="365" t="s">
        <v>48</v>
      </c>
      <c r="C376" s="15">
        <v>9780007412907</v>
      </c>
      <c r="D376" s="325">
        <v>4.75</v>
      </c>
      <c r="E376" s="73"/>
      <c r="F376" s="126">
        <f t="shared" si="70"/>
        <v>0</v>
      </c>
      <c r="G376" s="385">
        <f t="shared" si="68"/>
        <v>0</v>
      </c>
      <c r="H376" s="338" t="s">
        <v>810</v>
      </c>
      <c r="I376" s="338">
        <v>0</v>
      </c>
      <c r="J376" s="47">
        <v>40787</v>
      </c>
    </row>
    <row r="377" spans="1:10" s="338" customFormat="1" ht="16.5" customHeight="1" x14ac:dyDescent="0.35">
      <c r="A377" s="355" t="s">
        <v>137</v>
      </c>
      <c r="B377" s="365" t="s">
        <v>48</v>
      </c>
      <c r="C377" s="15">
        <v>9780007412914</v>
      </c>
      <c r="D377" s="325">
        <v>4.75</v>
      </c>
      <c r="E377" s="73"/>
      <c r="F377" s="126">
        <f t="shared" si="70"/>
        <v>0</v>
      </c>
      <c r="G377" s="385">
        <f t="shared" si="68"/>
        <v>0</v>
      </c>
      <c r="H377" s="338" t="s">
        <v>810</v>
      </c>
      <c r="I377" s="338">
        <v>0</v>
      </c>
      <c r="J377" s="47">
        <v>40787</v>
      </c>
    </row>
    <row r="378" spans="1:10" s="338" customFormat="1" ht="16.5" customHeight="1" x14ac:dyDescent="0.35">
      <c r="A378" s="372" t="s">
        <v>397</v>
      </c>
      <c r="B378" s="365" t="s">
        <v>48</v>
      </c>
      <c r="C378" s="57">
        <v>9780007512775</v>
      </c>
      <c r="D378" s="325">
        <v>4.75</v>
      </c>
      <c r="E378" s="73"/>
      <c r="F378" s="126">
        <f t="shared" si="70"/>
        <v>0</v>
      </c>
      <c r="G378" s="385">
        <f t="shared" si="68"/>
        <v>0</v>
      </c>
      <c r="H378" s="338" t="s">
        <v>810</v>
      </c>
      <c r="I378" s="338">
        <v>0</v>
      </c>
      <c r="J378" s="47">
        <v>41519</v>
      </c>
    </row>
    <row r="379" spans="1:10" s="338" customFormat="1" ht="16.5" customHeight="1" x14ac:dyDescent="0.35">
      <c r="A379" s="372" t="s">
        <v>398</v>
      </c>
      <c r="B379" s="365" t="s">
        <v>48</v>
      </c>
      <c r="C379" s="57">
        <v>9780007512782</v>
      </c>
      <c r="D379" s="325">
        <v>4.75</v>
      </c>
      <c r="E379" s="73"/>
      <c r="F379" s="126">
        <f t="shared" si="70"/>
        <v>0</v>
      </c>
      <c r="G379" s="385">
        <f t="shared" si="68"/>
        <v>0</v>
      </c>
      <c r="H379" s="338" t="s">
        <v>810</v>
      </c>
      <c r="I379" s="338">
        <v>0</v>
      </c>
      <c r="J379" s="47">
        <v>41519</v>
      </c>
    </row>
    <row r="380" spans="1:10" s="338" customFormat="1" ht="16.5" customHeight="1" x14ac:dyDescent="0.35">
      <c r="A380" s="354" t="s">
        <v>669</v>
      </c>
      <c r="B380" s="354"/>
      <c r="C380" s="354"/>
      <c r="D380" s="354"/>
      <c r="E380" s="73"/>
      <c r="F380" s="126"/>
      <c r="G380" s="385"/>
    </row>
    <row r="381" spans="1:10" s="338" customFormat="1" ht="16.5" customHeight="1" x14ac:dyDescent="0.35">
      <c r="A381" s="413" t="s">
        <v>138</v>
      </c>
      <c r="B381" s="60"/>
      <c r="C381" s="60"/>
      <c r="D381" s="60"/>
      <c r="E381" s="414"/>
      <c r="F381" s="60"/>
      <c r="G381" s="60"/>
      <c r="J381" s="45"/>
    </row>
    <row r="382" spans="1:10" s="338" customFormat="1" ht="16.5" customHeight="1" x14ac:dyDescent="0.35">
      <c r="A382" s="404" t="s">
        <v>51</v>
      </c>
      <c r="B382" s="368"/>
      <c r="C382" s="15"/>
      <c r="D382" s="325"/>
      <c r="E382" s="73"/>
      <c r="F382" s="405"/>
      <c r="G382" s="370"/>
      <c r="J382" s="45"/>
    </row>
    <row r="383" spans="1:10" s="338" customFormat="1" ht="16.5" customHeight="1" x14ac:dyDescent="0.35">
      <c r="A383" s="355" t="s">
        <v>139</v>
      </c>
      <c r="B383" s="365" t="s">
        <v>48</v>
      </c>
      <c r="C383" s="15">
        <v>9780007185689</v>
      </c>
      <c r="D383" s="325">
        <v>5.25</v>
      </c>
      <c r="E383" s="73"/>
      <c r="F383" s="126">
        <f t="shared" ref="F383:F398" si="71">SUM(E383*D383)</f>
        <v>0</v>
      </c>
      <c r="G383" s="385">
        <f t="shared" si="69"/>
        <v>0</v>
      </c>
      <c r="H383" s="338" t="s">
        <v>810</v>
      </c>
      <c r="I383" s="338">
        <v>0</v>
      </c>
      <c r="J383" s="47">
        <v>38357</v>
      </c>
    </row>
    <row r="384" spans="1:10" s="338" customFormat="1" ht="16.5" customHeight="1" x14ac:dyDescent="0.35">
      <c r="A384" s="355" t="s">
        <v>140</v>
      </c>
      <c r="B384" s="365" t="s">
        <v>48</v>
      </c>
      <c r="C384" s="15">
        <v>9780007329229</v>
      </c>
      <c r="D384" s="325">
        <v>5.25</v>
      </c>
      <c r="E384" s="73"/>
      <c r="F384" s="126">
        <f t="shared" si="71"/>
        <v>0</v>
      </c>
      <c r="G384" s="385">
        <f t="shared" si="69"/>
        <v>0</v>
      </c>
      <c r="H384" s="338" t="s">
        <v>810</v>
      </c>
      <c r="I384" s="338">
        <v>0</v>
      </c>
      <c r="J384" s="47">
        <v>40183</v>
      </c>
    </row>
    <row r="385" spans="1:10" s="338" customFormat="1" ht="16.5" customHeight="1" x14ac:dyDescent="0.35">
      <c r="A385" s="355" t="s">
        <v>141</v>
      </c>
      <c r="B385" s="365" t="s">
        <v>48</v>
      </c>
      <c r="C385" s="15">
        <v>9780007186587</v>
      </c>
      <c r="D385" s="325">
        <v>5.25</v>
      </c>
      <c r="E385" s="73"/>
      <c r="F385" s="126">
        <f t="shared" si="71"/>
        <v>0</v>
      </c>
      <c r="G385" s="385">
        <f t="shared" si="69"/>
        <v>0</v>
      </c>
      <c r="H385" s="338" t="s">
        <v>810</v>
      </c>
      <c r="I385" s="338">
        <v>0</v>
      </c>
      <c r="J385" s="47">
        <v>39326</v>
      </c>
    </row>
    <row r="386" spans="1:10" s="338" customFormat="1" ht="16.5" customHeight="1" x14ac:dyDescent="0.35">
      <c r="A386" s="355" t="s">
        <v>717</v>
      </c>
      <c r="B386" s="365" t="s">
        <v>48</v>
      </c>
      <c r="C386" s="15">
        <v>9780007185726</v>
      </c>
      <c r="D386" s="325">
        <v>5.25</v>
      </c>
      <c r="E386" s="73"/>
      <c r="F386" s="126">
        <f t="shared" si="71"/>
        <v>0</v>
      </c>
      <c r="G386" s="385">
        <f t="shared" si="69"/>
        <v>0</v>
      </c>
      <c r="H386" s="338" t="s">
        <v>810</v>
      </c>
      <c r="I386" s="338">
        <v>0</v>
      </c>
      <c r="J386" s="47">
        <v>38357</v>
      </c>
    </row>
    <row r="387" spans="1:10" s="338" customFormat="1" ht="16.5" customHeight="1" x14ac:dyDescent="0.35">
      <c r="A387" s="355" t="s">
        <v>142</v>
      </c>
      <c r="B387" s="365" t="s">
        <v>48</v>
      </c>
      <c r="C387" s="15">
        <v>9780007185702</v>
      </c>
      <c r="D387" s="325">
        <v>5.25</v>
      </c>
      <c r="E387" s="73"/>
      <c r="F387" s="126">
        <f t="shared" si="71"/>
        <v>0</v>
      </c>
      <c r="G387" s="385">
        <f t="shared" si="69"/>
        <v>0</v>
      </c>
      <c r="H387" s="338" t="s">
        <v>810</v>
      </c>
      <c r="I387" s="338">
        <v>0</v>
      </c>
      <c r="J387" s="47">
        <v>38357</v>
      </c>
    </row>
    <row r="388" spans="1:10" s="338" customFormat="1" ht="16.5" customHeight="1" x14ac:dyDescent="0.35">
      <c r="A388" s="355" t="s">
        <v>143</v>
      </c>
      <c r="B388" s="365" t="s">
        <v>48</v>
      </c>
      <c r="C388" s="15">
        <v>9780007185733</v>
      </c>
      <c r="D388" s="325">
        <v>5.25</v>
      </c>
      <c r="E388" s="73"/>
      <c r="F388" s="126">
        <f t="shared" si="71"/>
        <v>0</v>
      </c>
      <c r="G388" s="385">
        <f t="shared" si="69"/>
        <v>0</v>
      </c>
      <c r="H388" s="338" t="s">
        <v>810</v>
      </c>
      <c r="I388" s="338">
        <v>0</v>
      </c>
      <c r="J388" s="47">
        <v>38357</v>
      </c>
    </row>
    <row r="389" spans="1:10" s="338" customFormat="1" ht="16.5" customHeight="1" x14ac:dyDescent="0.35">
      <c r="A389" s="355" t="s">
        <v>144</v>
      </c>
      <c r="B389" s="365" t="s">
        <v>48</v>
      </c>
      <c r="C389" s="15">
        <v>9780007185757</v>
      </c>
      <c r="D389" s="325">
        <v>5.25</v>
      </c>
      <c r="E389" s="73"/>
      <c r="F389" s="126">
        <f t="shared" si="71"/>
        <v>0</v>
      </c>
      <c r="G389" s="385">
        <f t="shared" si="69"/>
        <v>0</v>
      </c>
      <c r="H389" s="338" t="s">
        <v>810</v>
      </c>
      <c r="I389" s="338">
        <v>0</v>
      </c>
      <c r="J389" s="47">
        <v>38357</v>
      </c>
    </row>
    <row r="390" spans="1:10" s="338" customFormat="1" ht="16.5" customHeight="1" x14ac:dyDescent="0.35">
      <c r="A390" s="355" t="s">
        <v>145</v>
      </c>
      <c r="B390" s="365" t="s">
        <v>48</v>
      </c>
      <c r="C390" s="15">
        <v>9780007186778</v>
      </c>
      <c r="D390" s="325">
        <v>5.25</v>
      </c>
      <c r="E390" s="73"/>
      <c r="F390" s="126">
        <f t="shared" si="71"/>
        <v>0</v>
      </c>
      <c r="G390" s="385">
        <f t="shared" si="69"/>
        <v>0</v>
      </c>
      <c r="H390" s="338" t="s">
        <v>810</v>
      </c>
      <c r="I390" s="338">
        <v>0</v>
      </c>
      <c r="J390" s="49">
        <v>38721</v>
      </c>
    </row>
    <row r="391" spans="1:10" s="338" customFormat="1" ht="16.5" customHeight="1" x14ac:dyDescent="0.35">
      <c r="A391" s="355" t="s">
        <v>146</v>
      </c>
      <c r="B391" s="365" t="s">
        <v>48</v>
      </c>
      <c r="C391" s="15">
        <v>9780007378111</v>
      </c>
      <c r="D391" s="325">
        <v>5.25</v>
      </c>
      <c r="E391" s="73"/>
      <c r="F391" s="126">
        <f t="shared" si="71"/>
        <v>0</v>
      </c>
      <c r="G391" s="385">
        <f t="shared" si="69"/>
        <v>0</v>
      </c>
      <c r="H391" s="338" t="s">
        <v>810</v>
      </c>
      <c r="I391" s="338">
        <v>0</v>
      </c>
      <c r="J391" s="47">
        <v>40548</v>
      </c>
    </row>
    <row r="392" spans="1:10" s="338" customFormat="1" ht="16.5" customHeight="1" x14ac:dyDescent="0.35">
      <c r="A392" s="355" t="s">
        <v>1189</v>
      </c>
      <c r="B392" s="365" t="s">
        <v>48</v>
      </c>
      <c r="C392" s="15">
        <v>9780007412921</v>
      </c>
      <c r="D392" s="325">
        <v>5.25</v>
      </c>
      <c r="E392" s="73"/>
      <c r="F392" s="126">
        <f t="shared" si="71"/>
        <v>0</v>
      </c>
      <c r="G392" s="385">
        <f t="shared" si="69"/>
        <v>0</v>
      </c>
      <c r="H392" s="338" t="s">
        <v>810</v>
      </c>
      <c r="I392" s="338">
        <v>0</v>
      </c>
      <c r="J392" s="47">
        <v>40787</v>
      </c>
    </row>
    <row r="393" spans="1:10" s="338" customFormat="1" ht="16.5" customHeight="1" x14ac:dyDescent="0.35">
      <c r="A393" s="355" t="s">
        <v>147</v>
      </c>
      <c r="B393" s="365" t="s">
        <v>48</v>
      </c>
      <c r="C393" s="15">
        <v>9780007412938</v>
      </c>
      <c r="D393" s="325">
        <v>5.25</v>
      </c>
      <c r="E393" s="73"/>
      <c r="F393" s="126">
        <f t="shared" si="71"/>
        <v>0</v>
      </c>
      <c r="G393" s="385">
        <f t="shared" si="69"/>
        <v>0</v>
      </c>
      <c r="H393" s="338" t="s">
        <v>810</v>
      </c>
      <c r="I393" s="338">
        <v>0</v>
      </c>
      <c r="J393" s="47">
        <v>40787</v>
      </c>
    </row>
    <row r="394" spans="1:10" s="338" customFormat="1" ht="16.5" customHeight="1" x14ac:dyDescent="0.35">
      <c r="A394" s="416" t="s">
        <v>718</v>
      </c>
      <c r="B394" s="365" t="s">
        <v>48</v>
      </c>
      <c r="C394" s="15">
        <v>9780007494255</v>
      </c>
      <c r="D394" s="325">
        <v>5.25</v>
      </c>
      <c r="E394" s="73"/>
      <c r="F394" s="126">
        <f t="shared" si="71"/>
        <v>0</v>
      </c>
      <c r="G394" s="385">
        <f t="shared" si="69"/>
        <v>0</v>
      </c>
      <c r="H394" s="338" t="s">
        <v>810</v>
      </c>
      <c r="I394" s="338">
        <v>0</v>
      </c>
      <c r="J394" s="47">
        <v>41288</v>
      </c>
    </row>
    <row r="395" spans="1:10" s="338" customFormat="1" ht="16.5" customHeight="1" x14ac:dyDescent="0.35">
      <c r="A395" s="372" t="s">
        <v>1191</v>
      </c>
      <c r="B395" s="365" t="s">
        <v>48</v>
      </c>
      <c r="C395" s="57">
        <v>9780007512799</v>
      </c>
      <c r="D395" s="325">
        <v>5.25</v>
      </c>
      <c r="E395" s="73"/>
      <c r="F395" s="126">
        <f t="shared" si="71"/>
        <v>0</v>
      </c>
      <c r="G395" s="385">
        <f t="shared" si="69"/>
        <v>0</v>
      </c>
      <c r="H395" s="338" t="s">
        <v>810</v>
      </c>
      <c r="I395" s="338">
        <v>0</v>
      </c>
      <c r="J395" s="47">
        <v>41519</v>
      </c>
    </row>
    <row r="396" spans="1:10" s="338" customFormat="1" ht="16.5" customHeight="1" x14ac:dyDescent="0.35">
      <c r="A396" s="372" t="s">
        <v>385</v>
      </c>
      <c r="B396" s="365" t="s">
        <v>48</v>
      </c>
      <c r="C396" s="57">
        <v>9780007512805</v>
      </c>
      <c r="D396" s="325">
        <v>5.25</v>
      </c>
      <c r="E396" s="73"/>
      <c r="F396" s="126">
        <f t="shared" si="71"/>
        <v>0</v>
      </c>
      <c r="G396" s="385">
        <f t="shared" si="69"/>
        <v>0</v>
      </c>
      <c r="H396" s="338" t="s">
        <v>810</v>
      </c>
      <c r="I396" s="338">
        <v>0</v>
      </c>
      <c r="J396" s="47">
        <v>41519</v>
      </c>
    </row>
    <row r="397" spans="1:10" s="338" customFormat="1" ht="16.5" customHeight="1" x14ac:dyDescent="0.35">
      <c r="A397" s="372" t="s">
        <v>719</v>
      </c>
      <c r="B397" s="365" t="s">
        <v>48</v>
      </c>
      <c r="C397" s="57">
        <v>9780007538492</v>
      </c>
      <c r="D397" s="325">
        <v>5.25</v>
      </c>
      <c r="E397" s="73"/>
      <c r="F397" s="126">
        <f t="shared" si="71"/>
        <v>0</v>
      </c>
      <c r="G397" s="385">
        <f t="shared" si="69"/>
        <v>0</v>
      </c>
      <c r="H397" s="338" t="s">
        <v>810</v>
      </c>
      <c r="I397" s="338">
        <v>0</v>
      </c>
      <c r="J397" s="47">
        <v>41645</v>
      </c>
    </row>
    <row r="398" spans="1:10" s="338" customFormat="1" ht="16.5" customHeight="1" x14ac:dyDescent="0.35">
      <c r="A398" s="372" t="s">
        <v>720</v>
      </c>
      <c r="B398" s="365" t="s">
        <v>48</v>
      </c>
      <c r="C398" s="57">
        <v>9780007538508</v>
      </c>
      <c r="D398" s="325">
        <v>5.25</v>
      </c>
      <c r="E398" s="73"/>
      <c r="F398" s="126">
        <f t="shared" si="71"/>
        <v>0</v>
      </c>
      <c r="G398" s="385">
        <f t="shared" si="69"/>
        <v>0</v>
      </c>
      <c r="H398" s="338" t="s">
        <v>810</v>
      </c>
      <c r="I398" s="338">
        <v>0</v>
      </c>
      <c r="J398" s="47">
        <v>41645</v>
      </c>
    </row>
    <row r="399" spans="1:10" s="338" customFormat="1" ht="16.5" customHeight="1" x14ac:dyDescent="0.35">
      <c r="A399" s="394" t="s">
        <v>821</v>
      </c>
      <c r="B399" s="394" t="s">
        <v>48</v>
      </c>
      <c r="C399" s="149">
        <v>9780008285890</v>
      </c>
      <c r="D399" s="395">
        <v>5.25</v>
      </c>
      <c r="E399" s="150"/>
      <c r="F399" s="395">
        <f>SUM(E399*D399)</f>
        <v>0</v>
      </c>
      <c r="G399" s="396">
        <f t="shared" si="68"/>
        <v>0</v>
      </c>
      <c r="H399" s="397" t="s">
        <v>810</v>
      </c>
      <c r="I399" s="397">
        <v>0</v>
      </c>
      <c r="J399" s="151">
        <v>43101</v>
      </c>
    </row>
    <row r="400" spans="1:10" s="338" customFormat="1" ht="16.5" customHeight="1" x14ac:dyDescent="0.35">
      <c r="A400" s="404" t="s">
        <v>61</v>
      </c>
      <c r="B400" s="368"/>
      <c r="C400" s="15"/>
      <c r="D400" s="325"/>
      <c r="E400" s="73"/>
      <c r="F400" s="405"/>
      <c r="G400" s="385"/>
      <c r="J400" s="45"/>
    </row>
    <row r="401" spans="1:10" s="338" customFormat="1" ht="16.5" customHeight="1" x14ac:dyDescent="0.35">
      <c r="A401" s="355" t="s">
        <v>148</v>
      </c>
      <c r="B401" s="365" t="s">
        <v>48</v>
      </c>
      <c r="C401" s="15">
        <v>9780007185771</v>
      </c>
      <c r="D401" s="325">
        <v>5.25</v>
      </c>
      <c r="E401" s="73"/>
      <c r="F401" s="126">
        <f t="shared" ref="F401:F413" si="72">SUM(E401*D401)</f>
        <v>0</v>
      </c>
      <c r="G401" s="385">
        <f t="shared" si="69"/>
        <v>0</v>
      </c>
      <c r="H401" s="338" t="s">
        <v>810</v>
      </c>
      <c r="I401" s="338">
        <v>0</v>
      </c>
      <c r="J401" s="47">
        <v>38357</v>
      </c>
    </row>
    <row r="402" spans="1:10" s="338" customFormat="1" ht="16.5" customHeight="1" x14ac:dyDescent="0.35">
      <c r="A402" s="355" t="s">
        <v>590</v>
      </c>
      <c r="B402" s="365" t="s">
        <v>48</v>
      </c>
      <c r="C402" s="15">
        <v>9780007329236</v>
      </c>
      <c r="D402" s="325">
        <v>5.25</v>
      </c>
      <c r="E402" s="73"/>
      <c r="F402" s="126">
        <f t="shared" si="72"/>
        <v>0</v>
      </c>
      <c r="G402" s="385">
        <f t="shared" si="69"/>
        <v>0</v>
      </c>
      <c r="H402" s="338" t="s">
        <v>810</v>
      </c>
      <c r="I402" s="338">
        <v>0</v>
      </c>
      <c r="J402" s="47">
        <v>40183</v>
      </c>
    </row>
    <row r="403" spans="1:10" s="338" customFormat="1" ht="16.5" customHeight="1" x14ac:dyDescent="0.35">
      <c r="A403" s="355" t="s">
        <v>149</v>
      </c>
      <c r="B403" s="365" t="s">
        <v>48</v>
      </c>
      <c r="C403" s="15">
        <v>9780007186594</v>
      </c>
      <c r="D403" s="325">
        <v>5.25</v>
      </c>
      <c r="E403" s="73"/>
      <c r="F403" s="126">
        <f t="shared" si="72"/>
        <v>0</v>
      </c>
      <c r="G403" s="385">
        <f t="shared" si="69"/>
        <v>0</v>
      </c>
      <c r="H403" s="338" t="s">
        <v>810</v>
      </c>
      <c r="I403" s="338">
        <v>0</v>
      </c>
      <c r="J403" s="47">
        <v>39326</v>
      </c>
    </row>
    <row r="404" spans="1:10" s="338" customFormat="1" ht="16.5" customHeight="1" x14ac:dyDescent="0.35">
      <c r="A404" s="355" t="s">
        <v>150</v>
      </c>
      <c r="B404" s="365" t="s">
        <v>48</v>
      </c>
      <c r="C404" s="15">
        <v>9780007185696</v>
      </c>
      <c r="D404" s="325">
        <v>5.25</v>
      </c>
      <c r="E404" s="73"/>
      <c r="F404" s="126">
        <f t="shared" si="72"/>
        <v>0</v>
      </c>
      <c r="G404" s="385">
        <f t="shared" si="69"/>
        <v>0</v>
      </c>
      <c r="H404" s="338" t="s">
        <v>810</v>
      </c>
      <c r="I404" s="338">
        <v>0</v>
      </c>
      <c r="J404" s="47">
        <v>38250</v>
      </c>
    </row>
    <row r="405" spans="1:10" s="338" customFormat="1" ht="16.5" customHeight="1" x14ac:dyDescent="0.35">
      <c r="A405" s="355" t="s">
        <v>151</v>
      </c>
      <c r="B405" s="365" t="s">
        <v>48</v>
      </c>
      <c r="C405" s="15">
        <v>9780007185870</v>
      </c>
      <c r="D405" s="325">
        <v>5.25</v>
      </c>
      <c r="E405" s="73"/>
      <c r="F405" s="126">
        <f t="shared" si="72"/>
        <v>0</v>
      </c>
      <c r="G405" s="385">
        <f t="shared" si="69"/>
        <v>0</v>
      </c>
      <c r="H405" s="338" t="s">
        <v>810</v>
      </c>
      <c r="I405" s="338">
        <v>0</v>
      </c>
      <c r="J405" s="47">
        <v>38357</v>
      </c>
    </row>
    <row r="406" spans="1:10" s="338" customFormat="1" ht="16.5" customHeight="1" x14ac:dyDescent="0.35">
      <c r="A406" s="355" t="s">
        <v>152</v>
      </c>
      <c r="B406" s="365" t="s">
        <v>48</v>
      </c>
      <c r="C406" s="15">
        <v>9780007185764</v>
      </c>
      <c r="D406" s="325">
        <v>5.25</v>
      </c>
      <c r="E406" s="73"/>
      <c r="F406" s="126">
        <f t="shared" si="72"/>
        <v>0</v>
      </c>
      <c r="G406" s="385">
        <f t="shared" si="69"/>
        <v>0</v>
      </c>
      <c r="H406" s="338" t="s">
        <v>810</v>
      </c>
      <c r="I406" s="338">
        <v>0</v>
      </c>
      <c r="J406" s="47">
        <v>38357</v>
      </c>
    </row>
    <row r="407" spans="1:10" s="338" customFormat="1" ht="16.5" customHeight="1" x14ac:dyDescent="0.35">
      <c r="A407" s="355" t="s">
        <v>153</v>
      </c>
      <c r="B407" s="365" t="s">
        <v>48</v>
      </c>
      <c r="C407" s="15">
        <v>9780007185740</v>
      </c>
      <c r="D407" s="325">
        <v>5.25</v>
      </c>
      <c r="E407" s="73"/>
      <c r="F407" s="126">
        <f t="shared" si="72"/>
        <v>0</v>
      </c>
      <c r="G407" s="385">
        <f t="shared" si="69"/>
        <v>0</v>
      </c>
      <c r="H407" s="338" t="s">
        <v>810</v>
      </c>
      <c r="I407" s="338">
        <v>0</v>
      </c>
      <c r="J407" s="47">
        <v>38357</v>
      </c>
    </row>
    <row r="408" spans="1:10" s="338" customFormat="1" ht="16.5" customHeight="1" x14ac:dyDescent="0.35">
      <c r="A408" s="355" t="s">
        <v>154</v>
      </c>
      <c r="B408" s="365" t="s">
        <v>48</v>
      </c>
      <c r="C408" s="15">
        <v>9780007186808</v>
      </c>
      <c r="D408" s="325">
        <v>5.25</v>
      </c>
      <c r="E408" s="73"/>
      <c r="F408" s="126">
        <f t="shared" si="72"/>
        <v>0</v>
      </c>
      <c r="G408" s="385">
        <f t="shared" si="69"/>
        <v>0</v>
      </c>
      <c r="H408" s="338" t="s">
        <v>810</v>
      </c>
      <c r="I408" s="338">
        <v>0</v>
      </c>
      <c r="J408" s="47">
        <v>38721</v>
      </c>
    </row>
    <row r="409" spans="1:10" s="338" customFormat="1" ht="16.5" customHeight="1" x14ac:dyDescent="0.35">
      <c r="A409" s="355" t="s">
        <v>155</v>
      </c>
      <c r="B409" s="365" t="s">
        <v>48</v>
      </c>
      <c r="C409" s="15">
        <v>9780007378128</v>
      </c>
      <c r="D409" s="325">
        <v>5.25</v>
      </c>
      <c r="E409" s="73"/>
      <c r="F409" s="126">
        <f t="shared" si="72"/>
        <v>0</v>
      </c>
      <c r="G409" s="385">
        <f t="shared" si="69"/>
        <v>0</v>
      </c>
      <c r="H409" s="338" t="s">
        <v>810</v>
      </c>
      <c r="I409" s="338">
        <v>0</v>
      </c>
      <c r="J409" s="47">
        <v>40548</v>
      </c>
    </row>
    <row r="410" spans="1:10" s="338" customFormat="1" ht="16.5" customHeight="1" x14ac:dyDescent="0.35">
      <c r="A410" s="355" t="s">
        <v>156</v>
      </c>
      <c r="B410" s="365" t="s">
        <v>48</v>
      </c>
      <c r="C410" s="15">
        <v>9780007412945</v>
      </c>
      <c r="D410" s="325">
        <v>5.25</v>
      </c>
      <c r="E410" s="73"/>
      <c r="F410" s="126">
        <f t="shared" si="72"/>
        <v>0</v>
      </c>
      <c r="G410" s="385">
        <f t="shared" si="69"/>
        <v>0</v>
      </c>
      <c r="H410" s="338" t="s">
        <v>810</v>
      </c>
      <c r="I410" s="338">
        <v>0</v>
      </c>
      <c r="J410" s="47">
        <v>40787</v>
      </c>
    </row>
    <row r="411" spans="1:10" s="338" customFormat="1" ht="16.5" customHeight="1" x14ac:dyDescent="0.35">
      <c r="A411" s="355" t="s">
        <v>157</v>
      </c>
      <c r="B411" s="365" t="s">
        <v>48</v>
      </c>
      <c r="C411" s="15">
        <v>9780007412952</v>
      </c>
      <c r="D411" s="325">
        <v>5.25</v>
      </c>
      <c r="E411" s="73"/>
      <c r="F411" s="126">
        <f t="shared" si="72"/>
        <v>0</v>
      </c>
      <c r="G411" s="385">
        <f t="shared" si="69"/>
        <v>0</v>
      </c>
      <c r="H411" s="338" t="s">
        <v>810</v>
      </c>
      <c r="I411" s="338">
        <v>0</v>
      </c>
      <c r="J411" s="49">
        <v>40787</v>
      </c>
    </row>
    <row r="412" spans="1:10" s="338" customFormat="1" ht="16.5" customHeight="1" x14ac:dyDescent="0.35">
      <c r="A412" s="372" t="s">
        <v>721</v>
      </c>
      <c r="B412" s="365" t="s">
        <v>48</v>
      </c>
      <c r="C412" s="57">
        <v>9780007512812</v>
      </c>
      <c r="D412" s="325">
        <v>5.25</v>
      </c>
      <c r="E412" s="73"/>
      <c r="F412" s="126">
        <f t="shared" si="72"/>
        <v>0</v>
      </c>
      <c r="G412" s="385">
        <f t="shared" si="69"/>
        <v>0</v>
      </c>
      <c r="H412" s="338" t="s">
        <v>810</v>
      </c>
      <c r="I412" s="338">
        <v>0</v>
      </c>
      <c r="J412" s="47">
        <v>41519</v>
      </c>
    </row>
    <row r="413" spans="1:10" s="338" customFormat="1" ht="16.5" customHeight="1" x14ac:dyDescent="0.35">
      <c r="A413" s="372" t="s">
        <v>386</v>
      </c>
      <c r="B413" s="365" t="s">
        <v>48</v>
      </c>
      <c r="C413" s="57">
        <v>9780007512829</v>
      </c>
      <c r="D413" s="325">
        <v>5.25</v>
      </c>
      <c r="E413" s="73"/>
      <c r="F413" s="126">
        <f t="shared" si="72"/>
        <v>0</v>
      </c>
      <c r="G413" s="385">
        <f t="shared" si="69"/>
        <v>0</v>
      </c>
      <c r="H413" s="338" t="s">
        <v>810</v>
      </c>
      <c r="I413" s="338">
        <v>0</v>
      </c>
      <c r="J413" s="47">
        <v>41519</v>
      </c>
    </row>
    <row r="414" spans="1:10" s="338" customFormat="1" ht="16.5" customHeight="1" x14ac:dyDescent="0.35">
      <c r="A414" s="417" t="s">
        <v>158</v>
      </c>
      <c r="B414" s="61"/>
      <c r="C414" s="61"/>
      <c r="D414" s="61"/>
      <c r="E414" s="418"/>
      <c r="F414" s="61"/>
      <c r="G414" s="61"/>
      <c r="J414" s="45"/>
    </row>
    <row r="415" spans="1:10" s="338" customFormat="1" ht="16.5" customHeight="1" x14ac:dyDescent="0.35">
      <c r="A415" s="404" t="s">
        <v>51</v>
      </c>
      <c r="B415" s="368"/>
      <c r="C415" s="15"/>
      <c r="D415" s="325"/>
      <c r="E415" s="73"/>
      <c r="F415" s="405"/>
      <c r="G415" s="370"/>
      <c r="J415" s="45"/>
    </row>
    <row r="416" spans="1:10" s="338" customFormat="1" ht="16.5" customHeight="1" x14ac:dyDescent="0.35">
      <c r="A416" s="355" t="s">
        <v>159</v>
      </c>
      <c r="B416" s="365" t="s">
        <v>48</v>
      </c>
      <c r="C416" s="15">
        <v>9780007185818</v>
      </c>
      <c r="D416" s="325">
        <v>5.25</v>
      </c>
      <c r="E416" s="73"/>
      <c r="F416" s="126">
        <f t="shared" ref="F416:F437" si="73">SUM(E416*D416)</f>
        <v>0</v>
      </c>
      <c r="G416" s="385">
        <f t="shared" si="50"/>
        <v>0</v>
      </c>
      <c r="H416" s="338" t="s">
        <v>810</v>
      </c>
      <c r="I416" s="338">
        <v>0</v>
      </c>
      <c r="J416" s="47">
        <v>38357</v>
      </c>
    </row>
    <row r="417" spans="1:10" s="338" customFormat="1" ht="16.5" customHeight="1" x14ac:dyDescent="0.35">
      <c r="A417" s="355" t="s">
        <v>1192</v>
      </c>
      <c r="B417" s="365" t="s">
        <v>48</v>
      </c>
      <c r="C417" s="15">
        <v>9780007329243</v>
      </c>
      <c r="D417" s="325">
        <v>5.25</v>
      </c>
      <c r="E417" s="73"/>
      <c r="F417" s="126">
        <f t="shared" si="73"/>
        <v>0</v>
      </c>
      <c r="G417" s="385">
        <f t="shared" si="50"/>
        <v>0</v>
      </c>
      <c r="H417" s="338" t="s">
        <v>810</v>
      </c>
      <c r="I417" s="338">
        <v>0</v>
      </c>
      <c r="J417" s="47">
        <v>40183</v>
      </c>
    </row>
    <row r="418" spans="1:10" s="338" customFormat="1" ht="16.5" customHeight="1" x14ac:dyDescent="0.35">
      <c r="A418" s="355" t="s">
        <v>160</v>
      </c>
      <c r="B418" s="365" t="s">
        <v>48</v>
      </c>
      <c r="C418" s="15">
        <v>9780007186624</v>
      </c>
      <c r="D418" s="325">
        <v>5.25</v>
      </c>
      <c r="E418" s="73"/>
      <c r="F418" s="126">
        <f t="shared" si="73"/>
        <v>0</v>
      </c>
      <c r="G418" s="385">
        <f t="shared" si="50"/>
        <v>0</v>
      </c>
      <c r="H418" s="338" t="s">
        <v>810</v>
      </c>
      <c r="I418" s="338">
        <v>0</v>
      </c>
      <c r="J418" s="47">
        <v>39326</v>
      </c>
    </row>
    <row r="419" spans="1:10" s="338" customFormat="1" ht="16.5" customHeight="1" x14ac:dyDescent="0.35">
      <c r="A419" s="355" t="s">
        <v>161</v>
      </c>
      <c r="B419" s="365" t="s">
        <v>48</v>
      </c>
      <c r="C419" s="15">
        <v>9780007185795</v>
      </c>
      <c r="D419" s="325">
        <v>5.25</v>
      </c>
      <c r="E419" s="73"/>
      <c r="F419" s="126">
        <f t="shared" si="73"/>
        <v>0</v>
      </c>
      <c r="G419" s="385">
        <f t="shared" si="50"/>
        <v>0</v>
      </c>
      <c r="H419" s="338" t="s">
        <v>810</v>
      </c>
      <c r="I419" s="338">
        <v>0</v>
      </c>
      <c r="J419" s="47">
        <v>38250</v>
      </c>
    </row>
    <row r="420" spans="1:10" s="338" customFormat="1" ht="16.5" customHeight="1" x14ac:dyDescent="0.35">
      <c r="A420" s="355" t="s">
        <v>162</v>
      </c>
      <c r="B420" s="365" t="s">
        <v>48</v>
      </c>
      <c r="C420" s="15">
        <v>9780007185856</v>
      </c>
      <c r="D420" s="325">
        <v>5.25</v>
      </c>
      <c r="E420" s="73"/>
      <c r="F420" s="126">
        <f t="shared" si="73"/>
        <v>0</v>
      </c>
      <c r="G420" s="385">
        <f t="shared" si="50"/>
        <v>0</v>
      </c>
      <c r="H420" s="338" t="s">
        <v>810</v>
      </c>
      <c r="I420" s="338">
        <v>0</v>
      </c>
      <c r="J420" s="47">
        <v>38357</v>
      </c>
    </row>
    <row r="421" spans="1:10" s="338" customFormat="1" ht="16.5" customHeight="1" x14ac:dyDescent="0.35">
      <c r="A421" s="355" t="s">
        <v>163</v>
      </c>
      <c r="B421" s="365" t="s">
        <v>48</v>
      </c>
      <c r="C421" s="15">
        <v>9780007185801</v>
      </c>
      <c r="D421" s="325">
        <v>5.25</v>
      </c>
      <c r="E421" s="73"/>
      <c r="F421" s="126">
        <f t="shared" si="73"/>
        <v>0</v>
      </c>
      <c r="G421" s="385">
        <f t="shared" si="50"/>
        <v>0</v>
      </c>
      <c r="H421" s="338" t="s">
        <v>810</v>
      </c>
      <c r="I421" s="338">
        <v>0</v>
      </c>
      <c r="J421" s="47">
        <v>38357</v>
      </c>
    </row>
    <row r="422" spans="1:10" s="338" customFormat="1" ht="16.5" customHeight="1" x14ac:dyDescent="0.35">
      <c r="A422" s="355" t="s">
        <v>164</v>
      </c>
      <c r="B422" s="365" t="s">
        <v>48</v>
      </c>
      <c r="C422" s="15">
        <v>9780007185788</v>
      </c>
      <c r="D422" s="325">
        <v>5.25</v>
      </c>
      <c r="E422" s="73"/>
      <c r="F422" s="126">
        <f t="shared" si="73"/>
        <v>0</v>
      </c>
      <c r="G422" s="385">
        <f t="shared" si="50"/>
        <v>0</v>
      </c>
      <c r="H422" s="338" t="s">
        <v>810</v>
      </c>
      <c r="I422" s="338">
        <v>0</v>
      </c>
      <c r="J422" s="47">
        <v>38357</v>
      </c>
    </row>
    <row r="423" spans="1:10" s="338" customFormat="1" ht="16.5" customHeight="1" x14ac:dyDescent="0.35">
      <c r="A423" s="355" t="s">
        <v>165</v>
      </c>
      <c r="B423" s="365" t="s">
        <v>48</v>
      </c>
      <c r="C423" s="15">
        <v>9780007445356</v>
      </c>
      <c r="D423" s="325">
        <v>5.25</v>
      </c>
      <c r="E423" s="73"/>
      <c r="F423" s="126">
        <f t="shared" si="73"/>
        <v>0</v>
      </c>
      <c r="G423" s="385">
        <f t="shared" si="50"/>
        <v>0</v>
      </c>
      <c r="H423" s="338" t="s">
        <v>810</v>
      </c>
      <c r="I423" s="338">
        <v>0</v>
      </c>
      <c r="J423" s="47">
        <v>40912</v>
      </c>
    </row>
    <row r="424" spans="1:10" s="338" customFormat="1" ht="16.5" customHeight="1" x14ac:dyDescent="0.35">
      <c r="A424" s="355" t="s">
        <v>665</v>
      </c>
      <c r="B424" s="365" t="s">
        <v>48</v>
      </c>
      <c r="C424" s="15">
        <v>9780007445363</v>
      </c>
      <c r="D424" s="325">
        <v>5.25</v>
      </c>
      <c r="E424" s="73"/>
      <c r="F424" s="126">
        <f t="shared" si="73"/>
        <v>0</v>
      </c>
      <c r="G424" s="385">
        <f t="shared" si="50"/>
        <v>0</v>
      </c>
      <c r="H424" s="338" t="s">
        <v>810</v>
      </c>
      <c r="I424" s="338">
        <v>0</v>
      </c>
      <c r="J424" s="47">
        <v>40912</v>
      </c>
    </row>
    <row r="425" spans="1:10" s="338" customFormat="1" ht="16.5" customHeight="1" x14ac:dyDescent="0.35">
      <c r="A425" s="355" t="s">
        <v>166</v>
      </c>
      <c r="B425" s="365" t="s">
        <v>48</v>
      </c>
      <c r="C425" s="15">
        <v>9780007445370</v>
      </c>
      <c r="D425" s="325">
        <v>5.25</v>
      </c>
      <c r="E425" s="73"/>
      <c r="F425" s="126">
        <f t="shared" si="73"/>
        <v>0</v>
      </c>
      <c r="G425" s="385">
        <f t="shared" si="50"/>
        <v>0</v>
      </c>
      <c r="H425" s="338" t="s">
        <v>810</v>
      </c>
      <c r="I425" s="338">
        <v>0</v>
      </c>
      <c r="J425" s="47">
        <v>40912</v>
      </c>
    </row>
    <row r="426" spans="1:10" s="338" customFormat="1" ht="16.5" customHeight="1" x14ac:dyDescent="0.35">
      <c r="A426" s="355" t="s">
        <v>167</v>
      </c>
      <c r="B426" s="365" t="s">
        <v>48</v>
      </c>
      <c r="C426" s="15">
        <v>9780007445387</v>
      </c>
      <c r="D426" s="325">
        <v>5.25</v>
      </c>
      <c r="E426" s="73"/>
      <c r="F426" s="126">
        <f t="shared" si="73"/>
        <v>0</v>
      </c>
      <c r="G426" s="385">
        <f t="shared" si="50"/>
        <v>0</v>
      </c>
      <c r="H426" s="338" t="s">
        <v>810</v>
      </c>
      <c r="I426" s="338">
        <v>0</v>
      </c>
      <c r="J426" s="47">
        <v>40912</v>
      </c>
    </row>
    <row r="427" spans="1:10" s="338" customFormat="1" ht="16.5" customHeight="1" x14ac:dyDescent="0.35">
      <c r="A427" s="355" t="s">
        <v>168</v>
      </c>
      <c r="B427" s="365" t="s">
        <v>48</v>
      </c>
      <c r="C427" s="15">
        <v>9780007186846</v>
      </c>
      <c r="D427" s="325">
        <v>5.25</v>
      </c>
      <c r="E427" s="73"/>
      <c r="F427" s="126">
        <f t="shared" si="73"/>
        <v>0</v>
      </c>
      <c r="G427" s="385">
        <f t="shared" si="50"/>
        <v>0</v>
      </c>
      <c r="H427" s="338" t="s">
        <v>810</v>
      </c>
      <c r="I427" s="338">
        <v>0</v>
      </c>
      <c r="J427" s="47">
        <v>38721</v>
      </c>
    </row>
    <row r="428" spans="1:10" s="338" customFormat="1" ht="16.5" customHeight="1" x14ac:dyDescent="0.35">
      <c r="A428" s="355" t="s">
        <v>169</v>
      </c>
      <c r="B428" s="365" t="s">
        <v>48</v>
      </c>
      <c r="C428" s="15">
        <v>9780007412969</v>
      </c>
      <c r="D428" s="325">
        <v>5.25</v>
      </c>
      <c r="E428" s="73"/>
      <c r="F428" s="126">
        <f t="shared" si="73"/>
        <v>0</v>
      </c>
      <c r="G428" s="385">
        <f t="shared" si="50"/>
        <v>0</v>
      </c>
      <c r="H428" s="338" t="s">
        <v>810</v>
      </c>
      <c r="I428" s="338">
        <v>0</v>
      </c>
      <c r="J428" s="47">
        <v>40787</v>
      </c>
    </row>
    <row r="429" spans="1:10" s="338" customFormat="1" ht="16.5" customHeight="1" x14ac:dyDescent="0.35">
      <c r="A429" s="355" t="s">
        <v>170</v>
      </c>
      <c r="B429" s="365" t="s">
        <v>48</v>
      </c>
      <c r="C429" s="15">
        <v>9780007412976</v>
      </c>
      <c r="D429" s="325">
        <v>5.25</v>
      </c>
      <c r="E429" s="73"/>
      <c r="F429" s="126">
        <f t="shared" si="73"/>
        <v>0</v>
      </c>
      <c r="G429" s="385">
        <f t="shared" si="50"/>
        <v>0</v>
      </c>
      <c r="H429" s="338" t="s">
        <v>810</v>
      </c>
      <c r="I429" s="338">
        <v>0</v>
      </c>
      <c r="J429" s="47">
        <v>40787</v>
      </c>
    </row>
    <row r="430" spans="1:10" s="338" customFormat="1" ht="16.5" customHeight="1" x14ac:dyDescent="0.35">
      <c r="A430" s="355" t="s">
        <v>722</v>
      </c>
      <c r="B430" s="365" t="s">
        <v>48</v>
      </c>
      <c r="C430" s="15">
        <v>9780007494231</v>
      </c>
      <c r="D430" s="325">
        <v>5.25</v>
      </c>
      <c r="E430" s="73"/>
      <c r="F430" s="126">
        <f t="shared" si="73"/>
        <v>0</v>
      </c>
      <c r="G430" s="385">
        <f t="shared" si="50"/>
        <v>0</v>
      </c>
      <c r="H430" s="338" t="s">
        <v>810</v>
      </c>
      <c r="I430" s="338">
        <v>0</v>
      </c>
      <c r="J430" s="47">
        <v>41288</v>
      </c>
    </row>
    <row r="431" spans="1:10" s="338" customFormat="1" ht="16.5" customHeight="1" x14ac:dyDescent="0.35">
      <c r="A431" s="355" t="s">
        <v>723</v>
      </c>
      <c r="B431" s="365" t="s">
        <v>48</v>
      </c>
      <c r="C431" s="15">
        <v>9780007494248</v>
      </c>
      <c r="D431" s="325">
        <v>5.25</v>
      </c>
      <c r="E431" s="73"/>
      <c r="F431" s="126">
        <f t="shared" si="73"/>
        <v>0</v>
      </c>
      <c r="G431" s="385">
        <f t="shared" si="50"/>
        <v>0</v>
      </c>
      <c r="H431" s="338" t="s">
        <v>810</v>
      </c>
      <c r="I431" s="338">
        <v>0</v>
      </c>
      <c r="J431" s="47">
        <v>41288</v>
      </c>
    </row>
    <row r="432" spans="1:10" s="338" customFormat="1" ht="16.5" customHeight="1" x14ac:dyDescent="0.35">
      <c r="A432" s="372" t="s">
        <v>399</v>
      </c>
      <c r="B432" s="365" t="s">
        <v>48</v>
      </c>
      <c r="C432" s="57">
        <v>9780007512836</v>
      </c>
      <c r="D432" s="325">
        <v>5.25</v>
      </c>
      <c r="E432" s="73"/>
      <c r="F432" s="126">
        <f t="shared" si="73"/>
        <v>0</v>
      </c>
      <c r="G432" s="385">
        <f t="shared" si="50"/>
        <v>0</v>
      </c>
      <c r="H432" s="338" t="s">
        <v>810</v>
      </c>
      <c r="I432" s="338">
        <v>0</v>
      </c>
      <c r="J432" s="47">
        <v>41519</v>
      </c>
    </row>
    <row r="433" spans="1:10" s="338" customFormat="1" ht="16.5" customHeight="1" x14ac:dyDescent="0.35">
      <c r="A433" s="372" t="s">
        <v>387</v>
      </c>
      <c r="B433" s="365" t="s">
        <v>48</v>
      </c>
      <c r="C433" s="57">
        <v>9780007512843</v>
      </c>
      <c r="D433" s="325">
        <v>5.25</v>
      </c>
      <c r="E433" s="73"/>
      <c r="F433" s="126">
        <f t="shared" si="73"/>
        <v>0</v>
      </c>
      <c r="G433" s="385">
        <f t="shared" si="50"/>
        <v>0</v>
      </c>
      <c r="H433" s="338" t="s">
        <v>810</v>
      </c>
      <c r="I433" s="338">
        <v>0</v>
      </c>
      <c r="J433" s="47">
        <v>41519</v>
      </c>
    </row>
    <row r="434" spans="1:10" s="338" customFormat="1" ht="16.5" customHeight="1" x14ac:dyDescent="0.35">
      <c r="A434" s="398" t="s">
        <v>853</v>
      </c>
      <c r="B434" s="394" t="s">
        <v>48</v>
      </c>
      <c r="C434" s="152">
        <v>9780008320843</v>
      </c>
      <c r="D434" s="395">
        <v>5.25</v>
      </c>
      <c r="E434" s="150"/>
      <c r="F434" s="395">
        <f t="shared" si="73"/>
        <v>0</v>
      </c>
      <c r="G434" s="396">
        <f t="shared" si="50"/>
        <v>0</v>
      </c>
      <c r="H434" s="397">
        <v>0</v>
      </c>
      <c r="I434" s="397">
        <v>0</v>
      </c>
      <c r="J434" s="151">
        <v>43364</v>
      </c>
    </row>
    <row r="435" spans="1:10" s="338" customFormat="1" ht="16.5" customHeight="1" x14ac:dyDescent="0.35">
      <c r="A435" s="398" t="s">
        <v>854</v>
      </c>
      <c r="B435" s="394" t="s">
        <v>48</v>
      </c>
      <c r="C435" s="152">
        <v>9780008320812</v>
      </c>
      <c r="D435" s="395">
        <v>5.25</v>
      </c>
      <c r="E435" s="150"/>
      <c r="F435" s="395">
        <f t="shared" si="73"/>
        <v>0</v>
      </c>
      <c r="G435" s="396">
        <f t="shared" si="50"/>
        <v>0</v>
      </c>
      <c r="H435" s="397">
        <v>0</v>
      </c>
      <c r="I435" s="397">
        <v>0</v>
      </c>
      <c r="J435" s="151">
        <v>43364</v>
      </c>
    </row>
    <row r="436" spans="1:10" s="338" customFormat="1" ht="16.5" customHeight="1" x14ac:dyDescent="0.35">
      <c r="A436" s="398" t="s">
        <v>855</v>
      </c>
      <c r="B436" s="394" t="s">
        <v>48</v>
      </c>
      <c r="C436" s="152">
        <v>9780008320829</v>
      </c>
      <c r="D436" s="395">
        <v>5.25</v>
      </c>
      <c r="E436" s="150"/>
      <c r="F436" s="395">
        <f t="shared" si="73"/>
        <v>0</v>
      </c>
      <c r="G436" s="396">
        <f t="shared" si="50"/>
        <v>0</v>
      </c>
      <c r="H436" s="397">
        <v>0</v>
      </c>
      <c r="I436" s="397">
        <v>0</v>
      </c>
      <c r="J436" s="151">
        <v>43364</v>
      </c>
    </row>
    <row r="437" spans="1:10" s="338" customFormat="1" ht="16.5" customHeight="1" x14ac:dyDescent="0.35">
      <c r="A437" s="398" t="s">
        <v>856</v>
      </c>
      <c r="B437" s="394" t="s">
        <v>48</v>
      </c>
      <c r="C437" s="152">
        <v>9780008320836</v>
      </c>
      <c r="D437" s="395">
        <v>5.25</v>
      </c>
      <c r="E437" s="150"/>
      <c r="F437" s="395">
        <f t="shared" si="73"/>
        <v>0</v>
      </c>
      <c r="G437" s="396">
        <f t="shared" si="50"/>
        <v>0</v>
      </c>
      <c r="H437" s="397">
        <v>0</v>
      </c>
      <c r="I437" s="397">
        <v>0</v>
      </c>
      <c r="J437" s="151">
        <v>43364</v>
      </c>
    </row>
    <row r="438" spans="1:10" s="338" customFormat="1" ht="16.5" customHeight="1" x14ac:dyDescent="0.35">
      <c r="A438" s="404" t="s">
        <v>61</v>
      </c>
      <c r="B438" s="368"/>
      <c r="C438" s="15"/>
      <c r="D438" s="325"/>
      <c r="E438" s="73"/>
      <c r="F438" s="405"/>
      <c r="G438" s="385"/>
      <c r="J438" s="45"/>
    </row>
    <row r="439" spans="1:10" s="338" customFormat="1" ht="16.5" customHeight="1" x14ac:dyDescent="0.35">
      <c r="A439" s="355" t="s">
        <v>171</v>
      </c>
      <c r="B439" s="365" t="s">
        <v>48</v>
      </c>
      <c r="C439" s="15">
        <v>9780007185849</v>
      </c>
      <c r="D439" s="325">
        <v>5.25</v>
      </c>
      <c r="E439" s="73"/>
      <c r="F439" s="126">
        <f t="shared" ref="F439:F450" si="74">SUM(E439*D439)</f>
        <v>0</v>
      </c>
      <c r="G439" s="385">
        <f t="shared" si="50"/>
        <v>0</v>
      </c>
      <c r="H439" s="338" t="s">
        <v>810</v>
      </c>
      <c r="I439" s="338">
        <v>0</v>
      </c>
      <c r="J439" s="47">
        <v>38357</v>
      </c>
    </row>
    <row r="440" spans="1:10" s="338" customFormat="1" ht="16.5" customHeight="1" x14ac:dyDescent="0.35">
      <c r="A440" s="355" t="s">
        <v>172</v>
      </c>
      <c r="B440" s="365" t="s">
        <v>48</v>
      </c>
      <c r="C440" s="15">
        <v>9780007329250</v>
      </c>
      <c r="D440" s="325">
        <v>5.25</v>
      </c>
      <c r="E440" s="73"/>
      <c r="F440" s="126">
        <f t="shared" si="74"/>
        <v>0</v>
      </c>
      <c r="G440" s="385">
        <f t="shared" si="50"/>
        <v>0</v>
      </c>
      <c r="H440" s="338" t="s">
        <v>810</v>
      </c>
      <c r="I440" s="338">
        <v>0</v>
      </c>
      <c r="J440" s="47">
        <v>40183</v>
      </c>
    </row>
    <row r="441" spans="1:10" s="338" customFormat="1" ht="16.5" customHeight="1" x14ac:dyDescent="0.35">
      <c r="A441" s="355" t="s">
        <v>173</v>
      </c>
      <c r="B441" s="365" t="s">
        <v>48</v>
      </c>
      <c r="C441" s="15">
        <v>9780007186631</v>
      </c>
      <c r="D441" s="325">
        <v>5.25</v>
      </c>
      <c r="E441" s="73"/>
      <c r="F441" s="126">
        <f t="shared" si="74"/>
        <v>0</v>
      </c>
      <c r="G441" s="385">
        <f t="shared" si="50"/>
        <v>0</v>
      </c>
      <c r="H441" s="338" t="s">
        <v>810</v>
      </c>
      <c r="I441" s="338">
        <v>0</v>
      </c>
      <c r="J441" s="47">
        <v>39326</v>
      </c>
    </row>
    <row r="442" spans="1:10" s="338" customFormat="1" ht="16.5" customHeight="1" x14ac:dyDescent="0.35">
      <c r="A442" s="355" t="s">
        <v>174</v>
      </c>
      <c r="B442" s="365" t="s">
        <v>48</v>
      </c>
      <c r="C442" s="15">
        <v>9780007185719</v>
      </c>
      <c r="D442" s="325">
        <v>5.25</v>
      </c>
      <c r="E442" s="73"/>
      <c r="F442" s="126">
        <f t="shared" si="74"/>
        <v>0</v>
      </c>
      <c r="G442" s="385">
        <f t="shared" si="50"/>
        <v>0</v>
      </c>
      <c r="H442" s="338" t="s">
        <v>810</v>
      </c>
      <c r="I442" s="338">
        <v>0</v>
      </c>
      <c r="J442" s="47">
        <v>38357</v>
      </c>
    </row>
    <row r="443" spans="1:10" s="338" customFormat="1" ht="16.5" customHeight="1" x14ac:dyDescent="0.35">
      <c r="A443" s="355" t="s">
        <v>175</v>
      </c>
      <c r="B443" s="365" t="s">
        <v>48</v>
      </c>
      <c r="C443" s="15">
        <v>9780007185832</v>
      </c>
      <c r="D443" s="325">
        <v>5.25</v>
      </c>
      <c r="E443" s="73"/>
      <c r="F443" s="126">
        <f t="shared" si="74"/>
        <v>0</v>
      </c>
      <c r="G443" s="385">
        <f t="shared" si="50"/>
        <v>0</v>
      </c>
      <c r="H443" s="338" t="s">
        <v>810</v>
      </c>
      <c r="I443" s="338">
        <v>0</v>
      </c>
      <c r="J443" s="47">
        <v>38357</v>
      </c>
    </row>
    <row r="444" spans="1:10" s="338" customFormat="1" ht="16.5" customHeight="1" x14ac:dyDescent="0.35">
      <c r="A444" s="355" t="s">
        <v>176</v>
      </c>
      <c r="B444" s="365" t="s">
        <v>48</v>
      </c>
      <c r="C444" s="15">
        <v>9780007185825</v>
      </c>
      <c r="D444" s="325">
        <v>5.25</v>
      </c>
      <c r="E444" s="73"/>
      <c r="F444" s="126">
        <f t="shared" si="74"/>
        <v>0</v>
      </c>
      <c r="G444" s="385">
        <f t="shared" si="50"/>
        <v>0</v>
      </c>
      <c r="H444" s="338" t="s">
        <v>810</v>
      </c>
      <c r="I444" s="338">
        <v>0</v>
      </c>
      <c r="J444" s="47">
        <v>38357</v>
      </c>
    </row>
    <row r="445" spans="1:10" s="338" customFormat="1" ht="16.5" customHeight="1" x14ac:dyDescent="0.35">
      <c r="A445" s="355" t="s">
        <v>177</v>
      </c>
      <c r="B445" s="365" t="s">
        <v>48</v>
      </c>
      <c r="C445" s="15">
        <v>9780007185863</v>
      </c>
      <c r="D445" s="325">
        <v>5.25</v>
      </c>
      <c r="E445" s="73"/>
      <c r="F445" s="126">
        <f t="shared" si="74"/>
        <v>0</v>
      </c>
      <c r="G445" s="385">
        <f t="shared" si="50"/>
        <v>0</v>
      </c>
      <c r="H445" s="338" t="s">
        <v>810</v>
      </c>
      <c r="I445" s="338">
        <v>0</v>
      </c>
      <c r="J445" s="47">
        <v>38357</v>
      </c>
    </row>
    <row r="446" spans="1:10" s="338" customFormat="1" ht="16.5" customHeight="1" x14ac:dyDescent="0.35">
      <c r="A446" s="355" t="s">
        <v>178</v>
      </c>
      <c r="B446" s="365" t="s">
        <v>48</v>
      </c>
      <c r="C446" s="15">
        <v>9780007186761</v>
      </c>
      <c r="D446" s="325">
        <v>5.25</v>
      </c>
      <c r="E446" s="73"/>
      <c r="F446" s="126">
        <f t="shared" si="74"/>
        <v>0</v>
      </c>
      <c r="G446" s="385">
        <f t="shared" si="50"/>
        <v>0</v>
      </c>
      <c r="H446" s="338" t="s">
        <v>810</v>
      </c>
      <c r="I446" s="338">
        <v>0</v>
      </c>
      <c r="J446" s="47">
        <v>38721</v>
      </c>
    </row>
    <row r="447" spans="1:10" s="338" customFormat="1" ht="16.5" customHeight="1" x14ac:dyDescent="0.35">
      <c r="A447" s="355" t="s">
        <v>724</v>
      </c>
      <c r="B447" s="365" t="s">
        <v>48</v>
      </c>
      <c r="C447" s="15">
        <v>9780007412990</v>
      </c>
      <c r="D447" s="325">
        <v>5.25</v>
      </c>
      <c r="E447" s="73"/>
      <c r="F447" s="126">
        <f t="shared" si="74"/>
        <v>0</v>
      </c>
      <c r="G447" s="385">
        <f t="shared" si="50"/>
        <v>0</v>
      </c>
      <c r="H447" s="338" t="s">
        <v>810</v>
      </c>
      <c r="I447" s="338">
        <v>0</v>
      </c>
      <c r="J447" s="47">
        <v>40787</v>
      </c>
    </row>
    <row r="448" spans="1:10" s="338" customFormat="1" ht="16.5" customHeight="1" x14ac:dyDescent="0.35">
      <c r="A448" s="355" t="s">
        <v>179</v>
      </c>
      <c r="B448" s="365" t="s">
        <v>48</v>
      </c>
      <c r="C448" s="15">
        <v>9780007412983</v>
      </c>
      <c r="D448" s="325">
        <v>5.25</v>
      </c>
      <c r="E448" s="73"/>
      <c r="F448" s="126">
        <f t="shared" si="74"/>
        <v>0</v>
      </c>
      <c r="G448" s="385">
        <f t="shared" si="50"/>
        <v>0</v>
      </c>
      <c r="H448" s="338" t="s">
        <v>810</v>
      </c>
      <c r="I448" s="338">
        <v>0</v>
      </c>
      <c r="J448" s="47">
        <v>40787</v>
      </c>
    </row>
    <row r="449" spans="1:10" s="338" customFormat="1" ht="16.5" customHeight="1" x14ac:dyDescent="0.35">
      <c r="A449" s="372" t="s">
        <v>389</v>
      </c>
      <c r="B449" s="365" t="s">
        <v>48</v>
      </c>
      <c r="C449" s="57">
        <v>9780007512850</v>
      </c>
      <c r="D449" s="325">
        <v>5.25</v>
      </c>
      <c r="E449" s="73"/>
      <c r="F449" s="126">
        <f t="shared" si="74"/>
        <v>0</v>
      </c>
      <c r="G449" s="385">
        <f t="shared" si="50"/>
        <v>0</v>
      </c>
      <c r="H449" s="338" t="s">
        <v>810</v>
      </c>
      <c r="I449" s="338">
        <v>0</v>
      </c>
      <c r="J449" s="47">
        <v>41519</v>
      </c>
    </row>
    <row r="450" spans="1:10" s="338" customFormat="1" ht="16.5" customHeight="1" x14ac:dyDescent="0.35">
      <c r="A450" s="372" t="s">
        <v>388</v>
      </c>
      <c r="B450" s="365" t="s">
        <v>48</v>
      </c>
      <c r="C450" s="57">
        <v>9780007512867</v>
      </c>
      <c r="D450" s="325">
        <v>5.25</v>
      </c>
      <c r="E450" s="73"/>
      <c r="F450" s="126">
        <f t="shared" si="74"/>
        <v>0</v>
      </c>
      <c r="G450" s="385">
        <f t="shared" si="50"/>
        <v>0</v>
      </c>
      <c r="H450" s="338" t="s">
        <v>810</v>
      </c>
      <c r="I450" s="338">
        <v>0</v>
      </c>
      <c r="J450" s="47">
        <v>41519</v>
      </c>
    </row>
    <row r="451" spans="1:10" s="338" customFormat="1" ht="16.5" customHeight="1" x14ac:dyDescent="0.35">
      <c r="A451" s="419" t="s">
        <v>180</v>
      </c>
      <c r="B451" s="62"/>
      <c r="C451" s="62"/>
      <c r="D451" s="62"/>
      <c r="E451" s="420"/>
      <c r="F451" s="62"/>
      <c r="G451" s="62"/>
      <c r="J451" s="45"/>
    </row>
    <row r="452" spans="1:10" s="338" customFormat="1" ht="16.5" customHeight="1" x14ac:dyDescent="0.35">
      <c r="A452" s="404" t="s">
        <v>51</v>
      </c>
      <c r="B452" s="368"/>
      <c r="C452" s="63"/>
      <c r="D452" s="325"/>
      <c r="E452" s="73"/>
      <c r="F452" s="405"/>
      <c r="G452" s="370"/>
      <c r="J452" s="45"/>
    </row>
    <row r="453" spans="1:10" s="338" customFormat="1" ht="16.5" customHeight="1" x14ac:dyDescent="0.35">
      <c r="A453" s="355" t="s">
        <v>1193</v>
      </c>
      <c r="B453" s="365" t="s">
        <v>48</v>
      </c>
      <c r="C453" s="15">
        <v>9780007185924</v>
      </c>
      <c r="D453" s="325">
        <v>5.75</v>
      </c>
      <c r="E453" s="73"/>
      <c r="F453" s="126">
        <f t="shared" ref="F453:F466" si="75">SUM(E453*D453)</f>
        <v>0</v>
      </c>
      <c r="G453" s="385">
        <f t="shared" ref="G453:G478" si="76">IF($F$17="Y",$F$19,0)</f>
        <v>0</v>
      </c>
      <c r="H453" s="338" t="s">
        <v>810</v>
      </c>
      <c r="I453" s="338">
        <v>0</v>
      </c>
      <c r="J453" s="47">
        <v>38357</v>
      </c>
    </row>
    <row r="454" spans="1:10" s="338" customFormat="1" ht="16.5" customHeight="1" x14ac:dyDescent="0.35">
      <c r="A454" s="355" t="s">
        <v>1194</v>
      </c>
      <c r="B454" s="365" t="s">
        <v>48</v>
      </c>
      <c r="C454" s="15">
        <v>9780007336081</v>
      </c>
      <c r="D454" s="325">
        <v>5.75</v>
      </c>
      <c r="E454" s="73"/>
      <c r="F454" s="126">
        <f t="shared" si="75"/>
        <v>0</v>
      </c>
      <c r="G454" s="385">
        <f t="shared" si="76"/>
        <v>0</v>
      </c>
      <c r="H454" s="338" t="s">
        <v>810</v>
      </c>
      <c r="I454" s="338">
        <v>0</v>
      </c>
      <c r="J454" s="47">
        <v>40422</v>
      </c>
    </row>
    <row r="455" spans="1:10" s="338" customFormat="1" ht="16.5" customHeight="1" x14ac:dyDescent="0.35">
      <c r="A455" s="355" t="s">
        <v>181</v>
      </c>
      <c r="B455" s="365" t="s">
        <v>48</v>
      </c>
      <c r="C455" s="15">
        <v>9780007185986</v>
      </c>
      <c r="D455" s="325">
        <v>5.75</v>
      </c>
      <c r="E455" s="73"/>
      <c r="F455" s="126">
        <f t="shared" si="75"/>
        <v>0</v>
      </c>
      <c r="G455" s="385">
        <f t="shared" si="76"/>
        <v>0</v>
      </c>
      <c r="H455" s="338" t="s">
        <v>810</v>
      </c>
      <c r="I455" s="338">
        <v>0</v>
      </c>
      <c r="J455" s="47">
        <v>38357</v>
      </c>
    </row>
    <row r="456" spans="1:10" s="338" customFormat="1" ht="16.5" customHeight="1" x14ac:dyDescent="0.35">
      <c r="A456" s="355" t="s">
        <v>1195</v>
      </c>
      <c r="B456" s="365" t="s">
        <v>48</v>
      </c>
      <c r="C456" s="15">
        <v>9780007185917</v>
      </c>
      <c r="D456" s="325">
        <v>5.75</v>
      </c>
      <c r="E456" s="73"/>
      <c r="F456" s="126">
        <f t="shared" si="75"/>
        <v>0</v>
      </c>
      <c r="G456" s="385">
        <f t="shared" si="76"/>
        <v>0</v>
      </c>
      <c r="H456" s="338" t="s">
        <v>810</v>
      </c>
      <c r="I456" s="338">
        <v>0</v>
      </c>
      <c r="J456" s="47">
        <v>38357</v>
      </c>
    </row>
    <row r="457" spans="1:10" s="308" customFormat="1" ht="16.5" customHeight="1" x14ac:dyDescent="0.35">
      <c r="A457" s="355" t="s">
        <v>182</v>
      </c>
      <c r="B457" s="365" t="s">
        <v>48</v>
      </c>
      <c r="C457" s="15">
        <v>9780007185887</v>
      </c>
      <c r="D457" s="325">
        <v>5.75</v>
      </c>
      <c r="E457" s="73"/>
      <c r="F457" s="126">
        <f t="shared" si="75"/>
        <v>0</v>
      </c>
      <c r="G457" s="385">
        <f t="shared" si="76"/>
        <v>0</v>
      </c>
      <c r="H457" s="338" t="s">
        <v>810</v>
      </c>
      <c r="I457" s="338">
        <v>0</v>
      </c>
      <c r="J457" s="47">
        <v>38357</v>
      </c>
    </row>
    <row r="458" spans="1:10" s="308" customFormat="1" ht="16.5" customHeight="1" x14ac:dyDescent="0.35">
      <c r="A458" s="355" t="s">
        <v>183</v>
      </c>
      <c r="B458" s="365" t="s">
        <v>48</v>
      </c>
      <c r="C458" s="15">
        <v>9780007186853</v>
      </c>
      <c r="D458" s="325">
        <v>5.75</v>
      </c>
      <c r="E458" s="73"/>
      <c r="F458" s="126">
        <f t="shared" si="75"/>
        <v>0</v>
      </c>
      <c r="G458" s="385">
        <f t="shared" si="76"/>
        <v>0</v>
      </c>
      <c r="H458" s="338" t="s">
        <v>810</v>
      </c>
      <c r="I458" s="338">
        <v>0</v>
      </c>
      <c r="J458" s="47">
        <v>38721</v>
      </c>
    </row>
    <row r="459" spans="1:10" s="308" customFormat="1" ht="16.5" customHeight="1" x14ac:dyDescent="0.35">
      <c r="A459" s="355" t="s">
        <v>184</v>
      </c>
      <c r="B459" s="365" t="s">
        <v>48</v>
      </c>
      <c r="C459" s="15">
        <v>9780007461936</v>
      </c>
      <c r="D459" s="325">
        <v>5.75</v>
      </c>
      <c r="E459" s="73"/>
      <c r="F459" s="126">
        <f t="shared" si="75"/>
        <v>0</v>
      </c>
      <c r="G459" s="385">
        <f t="shared" si="76"/>
        <v>0</v>
      </c>
      <c r="H459" s="338" t="s">
        <v>810</v>
      </c>
      <c r="I459" s="338">
        <v>0</v>
      </c>
      <c r="J459" s="47">
        <v>41155</v>
      </c>
    </row>
    <row r="460" spans="1:10" s="308" customFormat="1" ht="16.5" customHeight="1" x14ac:dyDescent="0.35">
      <c r="A460" s="355" t="s">
        <v>586</v>
      </c>
      <c r="B460" s="365" t="s">
        <v>48</v>
      </c>
      <c r="C460" s="15">
        <v>9780007461929</v>
      </c>
      <c r="D460" s="325">
        <v>5.75</v>
      </c>
      <c r="E460" s="73"/>
      <c r="F460" s="126">
        <f t="shared" si="75"/>
        <v>0</v>
      </c>
      <c r="G460" s="385">
        <f t="shared" si="76"/>
        <v>0</v>
      </c>
      <c r="H460" s="338" t="s">
        <v>810</v>
      </c>
      <c r="I460" s="338">
        <v>0</v>
      </c>
      <c r="J460" s="47">
        <v>41155</v>
      </c>
    </row>
    <row r="461" spans="1:10" s="338" customFormat="1" ht="16.5" customHeight="1" x14ac:dyDescent="0.35">
      <c r="A461" s="355" t="s">
        <v>592</v>
      </c>
      <c r="B461" s="365" t="s">
        <v>48</v>
      </c>
      <c r="C461" s="15">
        <v>9780007591022</v>
      </c>
      <c r="D461" s="325">
        <v>5.75</v>
      </c>
      <c r="E461" s="73"/>
      <c r="F461" s="126">
        <f t="shared" si="75"/>
        <v>0</v>
      </c>
      <c r="G461" s="385">
        <f t="shared" si="76"/>
        <v>0</v>
      </c>
      <c r="H461" s="338" t="s">
        <v>810</v>
      </c>
      <c r="I461" s="338">
        <v>0</v>
      </c>
      <c r="J461" s="47">
        <v>42020</v>
      </c>
    </row>
    <row r="462" spans="1:10" s="338" customFormat="1" ht="16.5" customHeight="1" x14ac:dyDescent="0.35">
      <c r="A462" s="355" t="s">
        <v>1196</v>
      </c>
      <c r="B462" s="365" t="s">
        <v>48</v>
      </c>
      <c r="C462" s="15">
        <v>9780007591015</v>
      </c>
      <c r="D462" s="325">
        <v>5.75</v>
      </c>
      <c r="E462" s="73"/>
      <c r="F462" s="126">
        <f t="shared" si="75"/>
        <v>0</v>
      </c>
      <c r="G462" s="385">
        <f t="shared" si="76"/>
        <v>0</v>
      </c>
      <c r="H462" s="338" t="s">
        <v>810</v>
      </c>
      <c r="I462" s="338">
        <v>0</v>
      </c>
      <c r="J462" s="47">
        <v>42102</v>
      </c>
    </row>
    <row r="463" spans="1:10" s="338" customFormat="1" ht="16.5" customHeight="1" x14ac:dyDescent="0.35">
      <c r="A463" s="421" t="s">
        <v>927</v>
      </c>
      <c r="B463" s="386" t="s">
        <v>48</v>
      </c>
      <c r="C463" s="190">
        <v>9780008320959</v>
      </c>
      <c r="D463" s="325">
        <v>5.75</v>
      </c>
      <c r="E463" s="48"/>
      <c r="F463" s="422">
        <f t="shared" si="75"/>
        <v>0</v>
      </c>
      <c r="G463" s="357">
        <f t="shared" si="76"/>
        <v>0</v>
      </c>
      <c r="H463" s="308" t="s">
        <v>810</v>
      </c>
      <c r="I463" s="308">
        <v>0</v>
      </c>
      <c r="J463" s="191">
        <v>43579</v>
      </c>
    </row>
    <row r="464" spans="1:10" s="338" customFormat="1" ht="16.5" customHeight="1" x14ac:dyDescent="0.35">
      <c r="A464" s="421" t="s">
        <v>928</v>
      </c>
      <c r="B464" s="386" t="s">
        <v>48</v>
      </c>
      <c r="C464" s="190">
        <v>9780008320966</v>
      </c>
      <c r="D464" s="325">
        <v>5.75</v>
      </c>
      <c r="E464" s="48"/>
      <c r="F464" s="422">
        <f t="shared" si="75"/>
        <v>0</v>
      </c>
      <c r="G464" s="357">
        <f t="shared" si="76"/>
        <v>0</v>
      </c>
      <c r="H464" s="308" t="s">
        <v>810</v>
      </c>
      <c r="I464" s="308">
        <v>0</v>
      </c>
      <c r="J464" s="191">
        <v>43579</v>
      </c>
    </row>
    <row r="465" spans="1:10" s="338" customFormat="1" ht="16.5" customHeight="1" x14ac:dyDescent="0.35">
      <c r="A465" s="421" t="s">
        <v>929</v>
      </c>
      <c r="B465" s="386" t="s">
        <v>48</v>
      </c>
      <c r="C465" s="190">
        <v>9780008320980</v>
      </c>
      <c r="D465" s="325">
        <v>5.75</v>
      </c>
      <c r="E465" s="48"/>
      <c r="F465" s="422">
        <f t="shared" si="75"/>
        <v>0</v>
      </c>
      <c r="G465" s="357">
        <f t="shared" si="76"/>
        <v>0</v>
      </c>
      <c r="H465" s="308" t="s">
        <v>810</v>
      </c>
      <c r="I465" s="308">
        <v>0</v>
      </c>
      <c r="J465" s="191">
        <v>43579</v>
      </c>
    </row>
    <row r="466" spans="1:10" s="338" customFormat="1" ht="16.5" customHeight="1" x14ac:dyDescent="0.35">
      <c r="A466" s="421" t="s">
        <v>930</v>
      </c>
      <c r="B466" s="386" t="s">
        <v>48</v>
      </c>
      <c r="C466" s="190">
        <v>9780008320973</v>
      </c>
      <c r="D466" s="325">
        <v>5.75</v>
      </c>
      <c r="E466" s="48"/>
      <c r="F466" s="422">
        <f t="shared" si="75"/>
        <v>0</v>
      </c>
      <c r="G466" s="357">
        <f t="shared" si="76"/>
        <v>0</v>
      </c>
      <c r="H466" s="308" t="s">
        <v>810</v>
      </c>
      <c r="I466" s="308">
        <v>0</v>
      </c>
      <c r="J466" s="191">
        <v>43579</v>
      </c>
    </row>
    <row r="467" spans="1:10" s="338" customFormat="1" ht="16.5" customHeight="1" x14ac:dyDescent="0.35">
      <c r="A467" s="404" t="s">
        <v>61</v>
      </c>
      <c r="B467" s="368"/>
      <c r="C467" s="15"/>
      <c r="D467" s="325"/>
      <c r="E467" s="73"/>
      <c r="F467" s="126"/>
      <c r="G467" s="385"/>
      <c r="J467" s="45"/>
    </row>
    <row r="468" spans="1:10" s="338" customFormat="1" ht="16.5" customHeight="1" x14ac:dyDescent="0.35">
      <c r="A468" s="355" t="s">
        <v>185</v>
      </c>
      <c r="B468" s="365" t="s">
        <v>48</v>
      </c>
      <c r="C468" s="15">
        <v>9780007185894</v>
      </c>
      <c r="D468" s="325">
        <v>5.75</v>
      </c>
      <c r="E468" s="73"/>
      <c r="F468" s="126">
        <f t="shared" ref="F468:F478" si="77">SUM(E468*D468)</f>
        <v>0</v>
      </c>
      <c r="G468" s="385">
        <f t="shared" si="76"/>
        <v>0</v>
      </c>
      <c r="H468" s="338" t="s">
        <v>810</v>
      </c>
      <c r="I468" s="338">
        <v>0</v>
      </c>
      <c r="J468" s="47">
        <v>38250</v>
      </c>
    </row>
    <row r="469" spans="1:10" s="338" customFormat="1" ht="16.5" customHeight="1" x14ac:dyDescent="0.35">
      <c r="A469" s="355" t="s">
        <v>725</v>
      </c>
      <c r="B469" s="365" t="s">
        <v>48</v>
      </c>
      <c r="C469" s="15">
        <v>9780007336098</v>
      </c>
      <c r="D469" s="325">
        <v>5.75</v>
      </c>
      <c r="E469" s="73"/>
      <c r="F469" s="126">
        <f t="shared" si="77"/>
        <v>0</v>
      </c>
      <c r="G469" s="385">
        <f t="shared" si="76"/>
        <v>0</v>
      </c>
      <c r="H469" s="338" t="s">
        <v>810</v>
      </c>
      <c r="I469" s="338">
        <v>0</v>
      </c>
      <c r="J469" s="47">
        <v>40422</v>
      </c>
    </row>
    <row r="470" spans="1:10" s="338" customFormat="1" ht="16.5" customHeight="1" x14ac:dyDescent="0.35">
      <c r="A470" s="355" t="s">
        <v>186</v>
      </c>
      <c r="B470" s="365" t="s">
        <v>48</v>
      </c>
      <c r="C470" s="15">
        <v>9780007186655</v>
      </c>
      <c r="D470" s="325">
        <v>5.75</v>
      </c>
      <c r="E470" s="73"/>
      <c r="F470" s="126">
        <f t="shared" si="77"/>
        <v>0</v>
      </c>
      <c r="G470" s="385">
        <f t="shared" si="76"/>
        <v>0</v>
      </c>
      <c r="H470" s="338" t="s">
        <v>810</v>
      </c>
      <c r="I470" s="338">
        <v>0</v>
      </c>
      <c r="J470" s="47">
        <v>39326</v>
      </c>
    </row>
    <row r="471" spans="1:10" s="338" customFormat="1" ht="16.5" customHeight="1" x14ac:dyDescent="0.35">
      <c r="A471" s="355" t="s">
        <v>726</v>
      </c>
      <c r="B471" s="365" t="s">
        <v>48</v>
      </c>
      <c r="C471" s="15">
        <v>9780007185955</v>
      </c>
      <c r="D471" s="325">
        <v>5.75</v>
      </c>
      <c r="E471" s="73"/>
      <c r="F471" s="126">
        <f t="shared" si="77"/>
        <v>0</v>
      </c>
      <c r="G471" s="385">
        <f t="shared" si="76"/>
        <v>0</v>
      </c>
      <c r="H471" s="338" t="s">
        <v>810</v>
      </c>
      <c r="I471" s="338">
        <v>0</v>
      </c>
      <c r="J471" s="47">
        <v>38357</v>
      </c>
    </row>
    <row r="472" spans="1:10" s="338" customFormat="1" ht="16.5" customHeight="1" x14ac:dyDescent="0.35">
      <c r="A472" s="355" t="s">
        <v>187</v>
      </c>
      <c r="B472" s="365" t="s">
        <v>48</v>
      </c>
      <c r="C472" s="15">
        <v>9780007185948</v>
      </c>
      <c r="D472" s="325">
        <v>5.75</v>
      </c>
      <c r="E472" s="73"/>
      <c r="F472" s="126">
        <f t="shared" si="77"/>
        <v>0</v>
      </c>
      <c r="G472" s="385">
        <f t="shared" si="76"/>
        <v>0</v>
      </c>
      <c r="H472" s="338" t="s">
        <v>810</v>
      </c>
      <c r="I472" s="338">
        <v>0</v>
      </c>
      <c r="J472" s="47">
        <v>38357</v>
      </c>
    </row>
    <row r="473" spans="1:10" s="338" customFormat="1" ht="16.5" customHeight="1" x14ac:dyDescent="0.35">
      <c r="A473" s="355" t="s">
        <v>188</v>
      </c>
      <c r="B473" s="365" t="s">
        <v>48</v>
      </c>
      <c r="C473" s="15">
        <v>9780007185931</v>
      </c>
      <c r="D473" s="325">
        <v>5.75</v>
      </c>
      <c r="E473" s="73"/>
      <c r="F473" s="126">
        <f t="shared" si="77"/>
        <v>0</v>
      </c>
      <c r="G473" s="385">
        <f t="shared" si="76"/>
        <v>0</v>
      </c>
      <c r="H473" s="338" t="s">
        <v>810</v>
      </c>
      <c r="I473" s="338">
        <v>0</v>
      </c>
      <c r="J473" s="47">
        <v>38357</v>
      </c>
    </row>
    <row r="474" spans="1:10" s="338" customFormat="1" ht="16.5" customHeight="1" x14ac:dyDescent="0.35">
      <c r="A474" s="355" t="s">
        <v>189</v>
      </c>
      <c r="B474" s="365" t="s">
        <v>48</v>
      </c>
      <c r="C474" s="15">
        <v>9780007186860</v>
      </c>
      <c r="D474" s="325">
        <v>5.75</v>
      </c>
      <c r="E474" s="73"/>
      <c r="F474" s="126">
        <f t="shared" si="77"/>
        <v>0</v>
      </c>
      <c r="G474" s="385">
        <f t="shared" si="76"/>
        <v>0</v>
      </c>
      <c r="H474" s="338" t="s">
        <v>810</v>
      </c>
      <c r="I474" s="338">
        <v>0</v>
      </c>
      <c r="J474" s="47">
        <v>38721</v>
      </c>
    </row>
    <row r="475" spans="1:10" s="338" customFormat="1" ht="16.5" customHeight="1" x14ac:dyDescent="0.35">
      <c r="A475" s="355" t="s">
        <v>190</v>
      </c>
      <c r="B475" s="365" t="s">
        <v>48</v>
      </c>
      <c r="C475" s="15">
        <v>9780007461912</v>
      </c>
      <c r="D475" s="325">
        <v>5.75</v>
      </c>
      <c r="E475" s="73"/>
      <c r="F475" s="126">
        <f t="shared" si="77"/>
        <v>0</v>
      </c>
      <c r="G475" s="385">
        <f t="shared" si="76"/>
        <v>0</v>
      </c>
      <c r="H475" s="338" t="s">
        <v>810</v>
      </c>
      <c r="I475" s="338">
        <v>0</v>
      </c>
      <c r="J475" s="47">
        <v>41155</v>
      </c>
    </row>
    <row r="476" spans="1:10" s="338" customFormat="1" ht="16.5" customHeight="1" x14ac:dyDescent="0.35">
      <c r="A476" s="355" t="s">
        <v>585</v>
      </c>
      <c r="B476" s="365" t="s">
        <v>48</v>
      </c>
      <c r="C476" s="15">
        <v>9780007461905</v>
      </c>
      <c r="D476" s="325">
        <v>5.75</v>
      </c>
      <c r="E476" s="73"/>
      <c r="F476" s="126">
        <f t="shared" si="77"/>
        <v>0</v>
      </c>
      <c r="G476" s="385">
        <f t="shared" si="76"/>
        <v>0</v>
      </c>
      <c r="H476" s="338" t="s">
        <v>810</v>
      </c>
      <c r="I476" s="338">
        <v>0</v>
      </c>
      <c r="J476" s="47">
        <v>41155</v>
      </c>
    </row>
    <row r="477" spans="1:10" s="338" customFormat="1" ht="16.5" customHeight="1" x14ac:dyDescent="0.35">
      <c r="A477" s="355" t="s">
        <v>593</v>
      </c>
      <c r="B477" s="365" t="s">
        <v>48</v>
      </c>
      <c r="C477" s="15">
        <v>9780007591046</v>
      </c>
      <c r="D477" s="325">
        <v>5.75</v>
      </c>
      <c r="E477" s="73"/>
      <c r="F477" s="126">
        <f t="shared" si="77"/>
        <v>0</v>
      </c>
      <c r="G477" s="385">
        <f t="shared" si="76"/>
        <v>0</v>
      </c>
      <c r="H477" s="338" t="s">
        <v>810</v>
      </c>
      <c r="I477" s="338">
        <v>0</v>
      </c>
      <c r="J477" s="47">
        <v>42020</v>
      </c>
    </row>
    <row r="478" spans="1:10" s="338" customFormat="1" ht="16.5" customHeight="1" x14ac:dyDescent="0.35">
      <c r="A478" s="355" t="s">
        <v>594</v>
      </c>
      <c r="B478" s="365" t="s">
        <v>48</v>
      </c>
      <c r="C478" s="15">
        <v>9780007539772</v>
      </c>
      <c r="D478" s="325">
        <v>5.75</v>
      </c>
      <c r="E478" s="73"/>
      <c r="F478" s="126">
        <f t="shared" si="77"/>
        <v>0</v>
      </c>
      <c r="G478" s="385">
        <f t="shared" si="76"/>
        <v>0</v>
      </c>
      <c r="H478" s="338" t="s">
        <v>810</v>
      </c>
      <c r="I478" s="338">
        <v>0</v>
      </c>
      <c r="J478" s="47">
        <v>42102</v>
      </c>
    </row>
    <row r="479" spans="1:10" s="338" customFormat="1" ht="16.5" customHeight="1" x14ac:dyDescent="0.35">
      <c r="A479" s="423" t="s">
        <v>191</v>
      </c>
      <c r="B479" s="64"/>
      <c r="C479" s="64"/>
      <c r="D479" s="64"/>
      <c r="E479" s="424"/>
      <c r="F479" s="64"/>
      <c r="G479" s="64"/>
      <c r="J479" s="45"/>
    </row>
    <row r="480" spans="1:10" s="338" customFormat="1" ht="16.5" customHeight="1" x14ac:dyDescent="0.35">
      <c r="A480" s="404" t="s">
        <v>51</v>
      </c>
      <c r="B480" s="368"/>
      <c r="C480" s="63"/>
      <c r="D480" s="325"/>
      <c r="E480" s="73"/>
      <c r="F480" s="405"/>
      <c r="G480" s="370"/>
      <c r="J480" s="45"/>
    </row>
    <row r="481" spans="1:10" s="338" customFormat="1" ht="16.5" customHeight="1" x14ac:dyDescent="0.35">
      <c r="A481" s="355" t="s">
        <v>192</v>
      </c>
      <c r="B481" s="365" t="s">
        <v>48</v>
      </c>
      <c r="C481" s="15">
        <v>9780007185979</v>
      </c>
      <c r="D481" s="325">
        <v>5.75</v>
      </c>
      <c r="E481" s="73"/>
      <c r="F481" s="126">
        <f t="shared" ref="F481:F493" si="78">SUM(E481*D481)</f>
        <v>0</v>
      </c>
      <c r="G481" s="385">
        <f t="shared" si="51"/>
        <v>0</v>
      </c>
      <c r="H481" s="338" t="s">
        <v>810</v>
      </c>
      <c r="I481" s="338">
        <v>0</v>
      </c>
      <c r="J481" s="47">
        <v>38357</v>
      </c>
    </row>
    <row r="482" spans="1:10" s="338" customFormat="1" ht="16.5" customHeight="1" x14ac:dyDescent="0.35">
      <c r="A482" s="415" t="s">
        <v>193</v>
      </c>
      <c r="B482" s="365" t="s">
        <v>48</v>
      </c>
      <c r="C482" s="15">
        <v>9780007336104</v>
      </c>
      <c r="D482" s="325">
        <v>5.75</v>
      </c>
      <c r="E482" s="73"/>
      <c r="F482" s="126">
        <f t="shared" si="78"/>
        <v>0</v>
      </c>
      <c r="G482" s="385">
        <f t="shared" si="51"/>
        <v>0</v>
      </c>
      <c r="H482" s="338" t="s">
        <v>810</v>
      </c>
      <c r="I482" s="338">
        <v>0</v>
      </c>
      <c r="J482" s="47">
        <v>40422</v>
      </c>
    </row>
    <row r="483" spans="1:10" s="338" customFormat="1" ht="16.5" customHeight="1" x14ac:dyDescent="0.35">
      <c r="A483" s="355" t="s">
        <v>194</v>
      </c>
      <c r="B483" s="365" t="s">
        <v>48</v>
      </c>
      <c r="C483" s="15">
        <v>9780007186662</v>
      </c>
      <c r="D483" s="325">
        <v>5.75</v>
      </c>
      <c r="E483" s="73"/>
      <c r="F483" s="126">
        <f t="shared" si="78"/>
        <v>0</v>
      </c>
      <c r="G483" s="385">
        <f t="shared" si="51"/>
        <v>0</v>
      </c>
      <c r="H483" s="338" t="s">
        <v>810</v>
      </c>
      <c r="I483" s="338">
        <v>0</v>
      </c>
      <c r="J483" s="47">
        <v>39326</v>
      </c>
    </row>
    <row r="484" spans="1:10" s="338" customFormat="1" ht="16.5" customHeight="1" x14ac:dyDescent="0.35">
      <c r="A484" s="355" t="s">
        <v>195</v>
      </c>
      <c r="B484" s="365" t="s">
        <v>48</v>
      </c>
      <c r="C484" s="15">
        <v>9780007185900</v>
      </c>
      <c r="D484" s="325">
        <v>5.75</v>
      </c>
      <c r="E484" s="73"/>
      <c r="F484" s="126">
        <f t="shared" si="78"/>
        <v>0</v>
      </c>
      <c r="G484" s="385">
        <f t="shared" si="51"/>
        <v>0</v>
      </c>
      <c r="H484" s="338" t="s">
        <v>810</v>
      </c>
      <c r="I484" s="338">
        <v>0</v>
      </c>
      <c r="J484" s="47">
        <v>38357</v>
      </c>
    </row>
    <row r="485" spans="1:10" s="338" customFormat="1" ht="16.5" customHeight="1" x14ac:dyDescent="0.35">
      <c r="A485" s="355" t="s">
        <v>196</v>
      </c>
      <c r="B485" s="365" t="s">
        <v>48</v>
      </c>
      <c r="C485" s="15">
        <v>9780007185993</v>
      </c>
      <c r="D485" s="325">
        <v>5.75</v>
      </c>
      <c r="E485" s="73"/>
      <c r="F485" s="126">
        <f t="shared" si="78"/>
        <v>0</v>
      </c>
      <c r="G485" s="385">
        <f t="shared" si="51"/>
        <v>0</v>
      </c>
      <c r="H485" s="338" t="s">
        <v>810</v>
      </c>
      <c r="I485" s="338">
        <v>0</v>
      </c>
      <c r="J485" s="47">
        <v>38357</v>
      </c>
    </row>
    <row r="486" spans="1:10" s="338" customFormat="1" ht="16.5" customHeight="1" x14ac:dyDescent="0.35">
      <c r="A486" s="355" t="s">
        <v>197</v>
      </c>
      <c r="B486" s="365" t="s">
        <v>48</v>
      </c>
      <c r="C486" s="15">
        <v>9780007186884</v>
      </c>
      <c r="D486" s="325">
        <v>5.75</v>
      </c>
      <c r="E486" s="73"/>
      <c r="F486" s="126">
        <f t="shared" si="78"/>
        <v>0</v>
      </c>
      <c r="G486" s="385">
        <f t="shared" si="51"/>
        <v>0</v>
      </c>
      <c r="H486" s="338" t="s">
        <v>810</v>
      </c>
      <c r="I486" s="338">
        <v>0</v>
      </c>
      <c r="J486" s="47">
        <v>38721</v>
      </c>
    </row>
    <row r="487" spans="1:10" s="338" customFormat="1" ht="16.5" customHeight="1" x14ac:dyDescent="0.35">
      <c r="A487" s="355" t="s">
        <v>198</v>
      </c>
      <c r="B487" s="365" t="s">
        <v>48</v>
      </c>
      <c r="C487" s="15">
        <v>9780007461899</v>
      </c>
      <c r="D487" s="325">
        <v>5.75</v>
      </c>
      <c r="E487" s="73"/>
      <c r="F487" s="126">
        <f t="shared" si="78"/>
        <v>0</v>
      </c>
      <c r="G487" s="385">
        <f t="shared" si="51"/>
        <v>0</v>
      </c>
      <c r="H487" s="338" t="s">
        <v>810</v>
      </c>
      <c r="I487" s="338">
        <v>0</v>
      </c>
      <c r="J487" s="47">
        <v>41155</v>
      </c>
    </row>
    <row r="488" spans="1:10" s="338" customFormat="1" ht="16.5" customHeight="1" x14ac:dyDescent="0.35">
      <c r="A488" s="415" t="s">
        <v>671</v>
      </c>
      <c r="B488" s="365" t="s">
        <v>48</v>
      </c>
      <c r="C488" s="15">
        <v>9780007461882</v>
      </c>
      <c r="D488" s="325">
        <v>5.75</v>
      </c>
      <c r="E488" s="73"/>
      <c r="F488" s="126">
        <f t="shared" si="78"/>
        <v>0</v>
      </c>
      <c r="G488" s="385">
        <f t="shared" si="51"/>
        <v>0</v>
      </c>
      <c r="H488" s="338" t="s">
        <v>810</v>
      </c>
      <c r="I488" s="338">
        <v>0</v>
      </c>
      <c r="J488" s="47">
        <v>41155</v>
      </c>
    </row>
    <row r="489" spans="1:10" s="338" customFormat="1" ht="16.5" customHeight="1" x14ac:dyDescent="0.35">
      <c r="A489" s="355" t="s">
        <v>597</v>
      </c>
      <c r="B489" s="365" t="s">
        <v>48</v>
      </c>
      <c r="C489" s="15">
        <v>9780007591060</v>
      </c>
      <c r="D489" s="325">
        <v>5.75</v>
      </c>
      <c r="E489" s="73"/>
      <c r="F489" s="126">
        <f t="shared" si="78"/>
        <v>0</v>
      </c>
      <c r="G489" s="385">
        <f t="shared" si="51"/>
        <v>0</v>
      </c>
      <c r="H489" s="338" t="s">
        <v>810</v>
      </c>
      <c r="I489" s="338">
        <v>0</v>
      </c>
      <c r="J489" s="47">
        <v>42020</v>
      </c>
    </row>
    <row r="490" spans="1:10" s="338" customFormat="1" ht="16.5" customHeight="1" x14ac:dyDescent="0.35">
      <c r="A490" s="355" t="s">
        <v>598</v>
      </c>
      <c r="B490" s="365" t="s">
        <v>48</v>
      </c>
      <c r="C490" s="15">
        <v>9780007591053</v>
      </c>
      <c r="D490" s="325">
        <v>5.75</v>
      </c>
      <c r="E490" s="73"/>
      <c r="F490" s="126">
        <f t="shared" si="78"/>
        <v>0</v>
      </c>
      <c r="G490" s="385">
        <f t="shared" si="51"/>
        <v>0</v>
      </c>
      <c r="H490" s="338" t="s">
        <v>810</v>
      </c>
      <c r="I490" s="338">
        <v>0</v>
      </c>
      <c r="J490" s="47">
        <v>42102</v>
      </c>
    </row>
    <row r="491" spans="1:10" s="338" customFormat="1" ht="16.5" customHeight="1" x14ac:dyDescent="0.35">
      <c r="A491" s="400" t="s">
        <v>890</v>
      </c>
      <c r="B491" s="394" t="s">
        <v>48</v>
      </c>
      <c r="C491" s="153">
        <v>9780008320935</v>
      </c>
      <c r="D491" s="395">
        <v>5.75</v>
      </c>
      <c r="E491" s="150"/>
      <c r="F491" s="395">
        <f t="shared" si="78"/>
        <v>0</v>
      </c>
      <c r="G491" s="396">
        <f t="shared" si="51"/>
        <v>0</v>
      </c>
      <c r="H491" s="397" t="s">
        <v>810</v>
      </c>
      <c r="I491" s="397">
        <v>0</v>
      </c>
      <c r="J491" s="151">
        <v>43467</v>
      </c>
    </row>
    <row r="492" spans="1:10" s="338" customFormat="1" ht="16.5" customHeight="1" x14ac:dyDescent="0.35">
      <c r="A492" s="400" t="s">
        <v>891</v>
      </c>
      <c r="B492" s="394" t="s">
        <v>48</v>
      </c>
      <c r="C492" s="153">
        <v>9780008320911</v>
      </c>
      <c r="D492" s="395">
        <v>5.75</v>
      </c>
      <c r="E492" s="150"/>
      <c r="F492" s="395">
        <f t="shared" si="78"/>
        <v>0</v>
      </c>
      <c r="G492" s="396">
        <f t="shared" si="51"/>
        <v>0</v>
      </c>
      <c r="H492" s="397" t="s">
        <v>810</v>
      </c>
      <c r="I492" s="397">
        <v>0</v>
      </c>
      <c r="J492" s="151">
        <v>43467</v>
      </c>
    </row>
    <row r="493" spans="1:10" s="338" customFormat="1" ht="16.5" customHeight="1" x14ac:dyDescent="0.35">
      <c r="A493" s="400" t="s">
        <v>892</v>
      </c>
      <c r="B493" s="394" t="s">
        <v>48</v>
      </c>
      <c r="C493" s="153">
        <v>9780008320928</v>
      </c>
      <c r="D493" s="395">
        <v>5.75</v>
      </c>
      <c r="E493" s="150"/>
      <c r="F493" s="395">
        <f t="shared" si="78"/>
        <v>0</v>
      </c>
      <c r="G493" s="396">
        <f t="shared" si="51"/>
        <v>0</v>
      </c>
      <c r="H493" s="397" t="s">
        <v>810</v>
      </c>
      <c r="I493" s="397">
        <v>0</v>
      </c>
      <c r="J493" s="151">
        <v>43467</v>
      </c>
    </row>
    <row r="494" spans="1:10" s="338" customFormat="1" ht="16.5" customHeight="1" x14ac:dyDescent="0.35">
      <c r="A494" s="404" t="s">
        <v>61</v>
      </c>
      <c r="B494" s="368"/>
      <c r="C494" s="15"/>
      <c r="D494" s="325"/>
      <c r="E494" s="73"/>
      <c r="F494" s="405"/>
      <c r="G494" s="385"/>
      <c r="J494" s="45"/>
    </row>
    <row r="495" spans="1:10" s="308" customFormat="1" ht="16.5" customHeight="1" x14ac:dyDescent="0.35">
      <c r="A495" s="355" t="s">
        <v>199</v>
      </c>
      <c r="B495" s="365" t="s">
        <v>48</v>
      </c>
      <c r="C495" s="15">
        <v>9780007186013</v>
      </c>
      <c r="D495" s="325">
        <v>5.75</v>
      </c>
      <c r="E495" s="73"/>
      <c r="F495" s="126">
        <f t="shared" ref="F495:F505" si="79">SUM(E495*D495)</f>
        <v>0</v>
      </c>
      <c r="G495" s="385">
        <f t="shared" si="51"/>
        <v>0</v>
      </c>
      <c r="H495" s="338" t="s">
        <v>810</v>
      </c>
      <c r="I495" s="338">
        <v>0</v>
      </c>
      <c r="J495" s="47">
        <v>38357</v>
      </c>
    </row>
    <row r="496" spans="1:10" s="338" customFormat="1" ht="16.5" customHeight="1" x14ac:dyDescent="0.35">
      <c r="A496" s="355" t="s">
        <v>200</v>
      </c>
      <c r="B496" s="365" t="s">
        <v>48</v>
      </c>
      <c r="C496" s="15">
        <v>9780007336111</v>
      </c>
      <c r="D496" s="325">
        <v>5.75</v>
      </c>
      <c r="E496" s="73"/>
      <c r="F496" s="126">
        <f t="shared" si="79"/>
        <v>0</v>
      </c>
      <c r="G496" s="385">
        <f t="shared" si="51"/>
        <v>0</v>
      </c>
      <c r="H496" s="338" t="s">
        <v>810</v>
      </c>
      <c r="I496" s="338">
        <v>0</v>
      </c>
      <c r="J496" s="47">
        <v>40422</v>
      </c>
    </row>
    <row r="497" spans="1:10" s="338" customFormat="1" ht="16.5" customHeight="1" x14ac:dyDescent="0.35">
      <c r="A497" s="355" t="s">
        <v>201</v>
      </c>
      <c r="B497" s="365" t="s">
        <v>48</v>
      </c>
      <c r="C497" s="15">
        <v>9780007186679</v>
      </c>
      <c r="D497" s="325">
        <v>5.75</v>
      </c>
      <c r="E497" s="73"/>
      <c r="F497" s="126">
        <f t="shared" si="79"/>
        <v>0</v>
      </c>
      <c r="G497" s="385">
        <f t="shared" si="51"/>
        <v>0</v>
      </c>
      <c r="H497" s="338" t="s">
        <v>810</v>
      </c>
      <c r="I497" s="338">
        <v>0</v>
      </c>
      <c r="J497" s="47">
        <v>39326</v>
      </c>
    </row>
    <row r="498" spans="1:10" s="338" customFormat="1" ht="16.5" customHeight="1" x14ac:dyDescent="0.35">
      <c r="A498" s="355" t="s">
        <v>202</v>
      </c>
      <c r="B498" s="365" t="s">
        <v>48</v>
      </c>
      <c r="C498" s="15">
        <v>9780007186112</v>
      </c>
      <c r="D498" s="325">
        <v>5.75</v>
      </c>
      <c r="E498" s="73"/>
      <c r="F498" s="126">
        <f t="shared" si="79"/>
        <v>0</v>
      </c>
      <c r="G498" s="385">
        <f t="shared" si="51"/>
        <v>0</v>
      </c>
      <c r="H498" s="338" t="s">
        <v>810</v>
      </c>
      <c r="I498" s="338">
        <v>0</v>
      </c>
      <c r="J498" s="47">
        <v>38357</v>
      </c>
    </row>
    <row r="499" spans="1:10" s="338" customFormat="1" ht="16.5" customHeight="1" x14ac:dyDescent="0.35">
      <c r="A499" s="355" t="s">
        <v>203</v>
      </c>
      <c r="B499" s="365" t="s">
        <v>48</v>
      </c>
      <c r="C499" s="15">
        <v>9780007186037</v>
      </c>
      <c r="D499" s="325">
        <v>5.75</v>
      </c>
      <c r="E499" s="73"/>
      <c r="F499" s="126">
        <f t="shared" si="79"/>
        <v>0</v>
      </c>
      <c r="G499" s="385">
        <f t="shared" si="51"/>
        <v>0</v>
      </c>
      <c r="H499" s="338" t="s">
        <v>810</v>
      </c>
      <c r="I499" s="338">
        <v>0</v>
      </c>
      <c r="J499" s="47">
        <v>38357</v>
      </c>
    </row>
    <row r="500" spans="1:10" s="338" customFormat="1" ht="16.5" customHeight="1" x14ac:dyDescent="0.35">
      <c r="A500" s="355" t="s">
        <v>204</v>
      </c>
      <c r="B500" s="365" t="s">
        <v>48</v>
      </c>
      <c r="C500" s="15">
        <v>9780007186020</v>
      </c>
      <c r="D500" s="325">
        <v>5.75</v>
      </c>
      <c r="E500" s="73"/>
      <c r="F500" s="126">
        <f t="shared" si="79"/>
        <v>0</v>
      </c>
      <c r="G500" s="385">
        <f t="shared" si="51"/>
        <v>0</v>
      </c>
      <c r="H500" s="338" t="s">
        <v>810</v>
      </c>
      <c r="I500" s="338">
        <v>0</v>
      </c>
      <c r="J500" s="47">
        <v>38357</v>
      </c>
    </row>
    <row r="501" spans="1:10" s="338" customFormat="1" ht="16.5" customHeight="1" x14ac:dyDescent="0.35">
      <c r="A501" s="355" t="s">
        <v>205</v>
      </c>
      <c r="B501" s="365" t="s">
        <v>48</v>
      </c>
      <c r="C501" s="15">
        <v>9780007186891</v>
      </c>
      <c r="D501" s="325">
        <v>5.75</v>
      </c>
      <c r="E501" s="73"/>
      <c r="F501" s="126">
        <f t="shared" si="79"/>
        <v>0</v>
      </c>
      <c r="G501" s="385">
        <f t="shared" si="51"/>
        <v>0</v>
      </c>
      <c r="H501" s="338" t="s">
        <v>810</v>
      </c>
      <c r="I501" s="338">
        <v>0</v>
      </c>
      <c r="J501" s="47">
        <v>38721</v>
      </c>
    </row>
    <row r="502" spans="1:10" s="338" customFormat="1" ht="16.5" customHeight="1" x14ac:dyDescent="0.35">
      <c r="A502" s="355" t="s">
        <v>206</v>
      </c>
      <c r="B502" s="365" t="s">
        <v>48</v>
      </c>
      <c r="C502" s="15">
        <v>9780007461875</v>
      </c>
      <c r="D502" s="325">
        <v>5.75</v>
      </c>
      <c r="E502" s="73"/>
      <c r="F502" s="126">
        <f t="shared" si="79"/>
        <v>0</v>
      </c>
      <c r="G502" s="385">
        <f t="shared" si="51"/>
        <v>0</v>
      </c>
      <c r="H502" s="338" t="s">
        <v>810</v>
      </c>
      <c r="I502" s="338">
        <v>0</v>
      </c>
      <c r="J502" s="47">
        <v>41155</v>
      </c>
    </row>
    <row r="503" spans="1:10" s="338" customFormat="1" ht="16.5" customHeight="1" x14ac:dyDescent="0.35">
      <c r="A503" s="355" t="s">
        <v>207</v>
      </c>
      <c r="B503" s="365" t="s">
        <v>48</v>
      </c>
      <c r="C503" s="15">
        <v>9780007461868</v>
      </c>
      <c r="D503" s="325">
        <v>5.75</v>
      </c>
      <c r="E503" s="73"/>
      <c r="F503" s="126">
        <f t="shared" si="79"/>
        <v>0</v>
      </c>
      <c r="G503" s="385">
        <f t="shared" si="51"/>
        <v>0</v>
      </c>
      <c r="H503" s="338" t="s">
        <v>810</v>
      </c>
      <c r="I503" s="338">
        <v>0</v>
      </c>
      <c r="J503" s="47">
        <v>41155</v>
      </c>
    </row>
    <row r="504" spans="1:10" s="338" customFormat="1" ht="16.5" customHeight="1" x14ac:dyDescent="0.35">
      <c r="A504" s="355" t="s">
        <v>599</v>
      </c>
      <c r="B504" s="365" t="s">
        <v>48</v>
      </c>
      <c r="C504" s="15">
        <v>9780007591077</v>
      </c>
      <c r="D504" s="325">
        <v>5.75</v>
      </c>
      <c r="E504" s="73"/>
      <c r="F504" s="126">
        <f t="shared" si="79"/>
        <v>0</v>
      </c>
      <c r="G504" s="385">
        <f t="shared" si="51"/>
        <v>0</v>
      </c>
      <c r="H504" s="338" t="s">
        <v>810</v>
      </c>
      <c r="I504" s="338">
        <v>0</v>
      </c>
      <c r="J504" s="47">
        <v>42020</v>
      </c>
    </row>
    <row r="505" spans="1:10" s="338" customFormat="1" ht="16.5" customHeight="1" x14ac:dyDescent="0.35">
      <c r="A505" s="355" t="s">
        <v>600</v>
      </c>
      <c r="B505" s="365" t="s">
        <v>48</v>
      </c>
      <c r="C505" s="15">
        <v>9780007591084</v>
      </c>
      <c r="D505" s="325">
        <v>5.75</v>
      </c>
      <c r="E505" s="73"/>
      <c r="F505" s="126">
        <f t="shared" si="79"/>
        <v>0</v>
      </c>
      <c r="G505" s="385">
        <f t="shared" si="51"/>
        <v>0</v>
      </c>
      <c r="H505" s="338" t="s">
        <v>810</v>
      </c>
      <c r="I505" s="338">
        <v>0</v>
      </c>
      <c r="J505" s="47">
        <v>42102</v>
      </c>
    </row>
    <row r="506" spans="1:10" s="338" customFormat="1" ht="16.5" customHeight="1" x14ac:dyDescent="0.35">
      <c r="A506" s="425" t="s">
        <v>208</v>
      </c>
      <c r="B506" s="65"/>
      <c r="C506" s="65"/>
      <c r="D506" s="65"/>
      <c r="E506" s="426"/>
      <c r="F506" s="65"/>
      <c r="G506" s="65"/>
      <c r="J506" s="45"/>
    </row>
    <row r="507" spans="1:10" s="338" customFormat="1" ht="16.5" customHeight="1" x14ac:dyDescent="0.35">
      <c r="A507" s="404" t="s">
        <v>51</v>
      </c>
      <c r="B507" s="368"/>
      <c r="C507" s="63"/>
      <c r="D507" s="325"/>
      <c r="E507" s="73"/>
      <c r="F507" s="405"/>
      <c r="G507" s="370"/>
      <c r="J507" s="45"/>
    </row>
    <row r="508" spans="1:10" s="338" customFormat="1" ht="16.5" customHeight="1" x14ac:dyDescent="0.35">
      <c r="A508" s="355" t="s">
        <v>209</v>
      </c>
      <c r="B508" s="365" t="s">
        <v>48</v>
      </c>
      <c r="C508" s="15">
        <v>9780007186075</v>
      </c>
      <c r="D508" s="325">
        <v>5.75</v>
      </c>
      <c r="E508" s="73"/>
      <c r="F508" s="126">
        <f t="shared" ref="F508:F518" si="80">SUM(E508*D508)</f>
        <v>0</v>
      </c>
      <c r="G508" s="385">
        <f t="shared" ref="G508:G530" si="81">IF($F$17="Y",$F$19,0)</f>
        <v>0</v>
      </c>
      <c r="H508" s="338" t="s">
        <v>810</v>
      </c>
      <c r="I508" s="338">
        <v>0</v>
      </c>
      <c r="J508" s="47">
        <v>38357</v>
      </c>
    </row>
    <row r="509" spans="1:10" s="338" customFormat="1" ht="16.5" customHeight="1" x14ac:dyDescent="0.35">
      <c r="A509" s="415" t="s">
        <v>210</v>
      </c>
      <c r="B509" s="365" t="s">
        <v>48</v>
      </c>
      <c r="C509" s="15">
        <v>9780007336128</v>
      </c>
      <c r="D509" s="325">
        <v>5.75</v>
      </c>
      <c r="E509" s="73"/>
      <c r="F509" s="126">
        <f t="shared" si="80"/>
        <v>0</v>
      </c>
      <c r="G509" s="385">
        <f t="shared" si="81"/>
        <v>0</v>
      </c>
      <c r="H509" s="338" t="s">
        <v>810</v>
      </c>
      <c r="I509" s="338">
        <v>0</v>
      </c>
      <c r="J509" s="47">
        <v>40422</v>
      </c>
    </row>
    <row r="510" spans="1:10" s="338" customFormat="1" ht="16.5" customHeight="1" x14ac:dyDescent="0.35">
      <c r="A510" s="355" t="s">
        <v>211</v>
      </c>
      <c r="B510" s="365" t="s">
        <v>48</v>
      </c>
      <c r="C510" s="15">
        <v>9780007186709</v>
      </c>
      <c r="D510" s="325">
        <v>5.75</v>
      </c>
      <c r="E510" s="73"/>
      <c r="F510" s="126">
        <f t="shared" si="80"/>
        <v>0</v>
      </c>
      <c r="G510" s="385">
        <f t="shared" si="81"/>
        <v>0</v>
      </c>
      <c r="H510" s="338" t="s">
        <v>810</v>
      </c>
      <c r="I510" s="338">
        <v>0</v>
      </c>
      <c r="J510" s="47">
        <v>39326</v>
      </c>
    </row>
    <row r="511" spans="1:10" s="338" customFormat="1" ht="16.5" customHeight="1" x14ac:dyDescent="0.35">
      <c r="A511" s="355" t="s">
        <v>212</v>
      </c>
      <c r="B511" s="365" t="s">
        <v>48</v>
      </c>
      <c r="C511" s="15">
        <v>9780007186051</v>
      </c>
      <c r="D511" s="325">
        <v>5.75</v>
      </c>
      <c r="E511" s="73"/>
      <c r="F511" s="126">
        <f t="shared" si="80"/>
        <v>0</v>
      </c>
      <c r="G511" s="385">
        <f t="shared" si="81"/>
        <v>0</v>
      </c>
      <c r="H511" s="338" t="s">
        <v>810</v>
      </c>
      <c r="I511" s="338">
        <v>0</v>
      </c>
      <c r="J511" s="47">
        <v>38357</v>
      </c>
    </row>
    <row r="512" spans="1:10" s="338" customFormat="1" ht="16.5" customHeight="1" x14ac:dyDescent="0.35">
      <c r="A512" s="355" t="s">
        <v>213</v>
      </c>
      <c r="B512" s="365" t="s">
        <v>48</v>
      </c>
      <c r="C512" s="15">
        <v>9780007186068</v>
      </c>
      <c r="D512" s="325">
        <v>5.75</v>
      </c>
      <c r="E512" s="73"/>
      <c r="F512" s="126">
        <f t="shared" si="80"/>
        <v>0</v>
      </c>
      <c r="G512" s="385">
        <f t="shared" si="81"/>
        <v>0</v>
      </c>
      <c r="H512" s="338" t="s">
        <v>810</v>
      </c>
      <c r="I512" s="338">
        <v>0</v>
      </c>
      <c r="J512" s="47">
        <v>38357</v>
      </c>
    </row>
    <row r="513" spans="1:10" s="338" customFormat="1" ht="16.5" customHeight="1" x14ac:dyDescent="0.35">
      <c r="A513" s="355" t="s">
        <v>214</v>
      </c>
      <c r="B513" s="365" t="s">
        <v>48</v>
      </c>
      <c r="C513" s="15">
        <v>9780007186044</v>
      </c>
      <c r="D513" s="325">
        <v>5.75</v>
      </c>
      <c r="E513" s="73"/>
      <c r="F513" s="126">
        <f t="shared" si="80"/>
        <v>0</v>
      </c>
      <c r="G513" s="385">
        <f t="shared" si="81"/>
        <v>0</v>
      </c>
      <c r="H513" s="338" t="s">
        <v>810</v>
      </c>
      <c r="I513" s="338">
        <v>0</v>
      </c>
      <c r="J513" s="47">
        <v>38357</v>
      </c>
    </row>
    <row r="514" spans="1:10" s="338" customFormat="1" ht="16.5" customHeight="1" x14ac:dyDescent="0.35">
      <c r="A514" s="355" t="s">
        <v>215</v>
      </c>
      <c r="B514" s="365" t="s">
        <v>48</v>
      </c>
      <c r="C514" s="15">
        <v>9780007186921</v>
      </c>
      <c r="D514" s="325">
        <v>5.75</v>
      </c>
      <c r="E514" s="73"/>
      <c r="F514" s="126">
        <f t="shared" si="80"/>
        <v>0</v>
      </c>
      <c r="G514" s="385">
        <f t="shared" si="81"/>
        <v>0</v>
      </c>
      <c r="H514" s="338" t="s">
        <v>810</v>
      </c>
      <c r="I514" s="338">
        <v>0</v>
      </c>
      <c r="J514" s="47">
        <v>38721</v>
      </c>
    </row>
    <row r="515" spans="1:10" s="338" customFormat="1" ht="16.5" customHeight="1" x14ac:dyDescent="0.35">
      <c r="A515" s="427" t="s">
        <v>216</v>
      </c>
      <c r="B515" s="386" t="s">
        <v>48</v>
      </c>
      <c r="C515" s="66">
        <v>9780007462018</v>
      </c>
      <c r="D515" s="325">
        <v>5.75</v>
      </c>
      <c r="E515" s="73"/>
      <c r="F515" s="422">
        <f t="shared" si="80"/>
        <v>0</v>
      </c>
      <c r="G515" s="357">
        <f t="shared" si="81"/>
        <v>0</v>
      </c>
      <c r="H515" s="338" t="s">
        <v>810</v>
      </c>
      <c r="I515" s="338">
        <v>0</v>
      </c>
      <c r="J515" s="68">
        <v>41155</v>
      </c>
    </row>
    <row r="516" spans="1:10" s="338" customFormat="1" ht="16.5" customHeight="1" x14ac:dyDescent="0.35">
      <c r="A516" s="355" t="s">
        <v>217</v>
      </c>
      <c r="B516" s="365" t="s">
        <v>48</v>
      </c>
      <c r="C516" s="15">
        <v>9780007461844</v>
      </c>
      <c r="D516" s="325">
        <v>5.75</v>
      </c>
      <c r="E516" s="73"/>
      <c r="F516" s="126">
        <f t="shared" si="80"/>
        <v>0</v>
      </c>
      <c r="G516" s="385">
        <f t="shared" si="81"/>
        <v>0</v>
      </c>
      <c r="H516" s="338" t="s">
        <v>810</v>
      </c>
      <c r="I516" s="338">
        <v>0</v>
      </c>
      <c r="J516" s="47">
        <v>41155</v>
      </c>
    </row>
    <row r="517" spans="1:10" s="338" customFormat="1" ht="16.5" customHeight="1" x14ac:dyDescent="0.35">
      <c r="A517" s="355" t="s">
        <v>601</v>
      </c>
      <c r="B517" s="365" t="s">
        <v>48</v>
      </c>
      <c r="C517" s="15">
        <v>9780007591091</v>
      </c>
      <c r="D517" s="325">
        <v>5.75</v>
      </c>
      <c r="E517" s="73"/>
      <c r="F517" s="126">
        <f t="shared" si="80"/>
        <v>0</v>
      </c>
      <c r="G517" s="385">
        <f t="shared" si="81"/>
        <v>0</v>
      </c>
      <c r="H517" s="338" t="s">
        <v>810</v>
      </c>
      <c r="I517" s="338">
        <v>0</v>
      </c>
      <c r="J517" s="47">
        <v>42020</v>
      </c>
    </row>
    <row r="518" spans="1:10" s="338" customFormat="1" ht="16.5" customHeight="1" x14ac:dyDescent="0.35">
      <c r="A518" s="415" t="s">
        <v>672</v>
      </c>
      <c r="B518" s="365" t="s">
        <v>48</v>
      </c>
      <c r="C518" s="15">
        <v>9780007591107</v>
      </c>
      <c r="D518" s="325">
        <v>5.75</v>
      </c>
      <c r="E518" s="73"/>
      <c r="F518" s="126">
        <f t="shared" si="80"/>
        <v>0</v>
      </c>
      <c r="G518" s="385">
        <f t="shared" si="81"/>
        <v>0</v>
      </c>
      <c r="H518" s="338" t="s">
        <v>810</v>
      </c>
      <c r="I518" s="338">
        <v>0</v>
      </c>
      <c r="J518" s="47">
        <v>42102</v>
      </c>
    </row>
    <row r="519" spans="1:10" s="338" customFormat="1" ht="16.5" customHeight="1" x14ac:dyDescent="0.35">
      <c r="A519" s="404" t="s">
        <v>61</v>
      </c>
      <c r="B519" s="368"/>
      <c r="C519" s="15"/>
      <c r="D519" s="325"/>
      <c r="E519" s="73"/>
      <c r="F519" s="405"/>
      <c r="G519" s="385"/>
      <c r="J519" s="45"/>
    </row>
    <row r="520" spans="1:10" s="338" customFormat="1" ht="16.5" customHeight="1" x14ac:dyDescent="0.35">
      <c r="A520" s="355" t="s">
        <v>218</v>
      </c>
      <c r="B520" s="365" t="s">
        <v>48</v>
      </c>
      <c r="C520" s="15">
        <v>9780007186082</v>
      </c>
      <c r="D520" s="325">
        <v>5.75</v>
      </c>
      <c r="E520" s="73"/>
      <c r="F520" s="126">
        <f t="shared" ref="F520:F530" si="82">SUM(E520*D520)</f>
        <v>0</v>
      </c>
      <c r="G520" s="385">
        <f t="shared" si="81"/>
        <v>0</v>
      </c>
      <c r="H520" s="338" t="s">
        <v>810</v>
      </c>
      <c r="I520" s="338">
        <v>0</v>
      </c>
      <c r="J520" s="47">
        <v>38250</v>
      </c>
    </row>
    <row r="521" spans="1:10" s="338" customFormat="1" ht="16.5" customHeight="1" x14ac:dyDescent="0.35">
      <c r="A521" s="355" t="s">
        <v>400</v>
      </c>
      <c r="B521" s="365" t="s">
        <v>48</v>
      </c>
      <c r="C521" s="15">
        <v>9780007336135</v>
      </c>
      <c r="D521" s="325">
        <v>5.75</v>
      </c>
      <c r="E521" s="73"/>
      <c r="F521" s="126">
        <f t="shared" si="82"/>
        <v>0</v>
      </c>
      <c r="G521" s="385">
        <f t="shared" si="81"/>
        <v>0</v>
      </c>
      <c r="H521" s="338" t="s">
        <v>810</v>
      </c>
      <c r="I521" s="338">
        <v>0</v>
      </c>
      <c r="J521" s="47">
        <v>40422</v>
      </c>
    </row>
    <row r="522" spans="1:10" s="338" customFormat="1" ht="16.5" customHeight="1" x14ac:dyDescent="0.35">
      <c r="A522" s="355" t="s">
        <v>219</v>
      </c>
      <c r="B522" s="365" t="s">
        <v>48</v>
      </c>
      <c r="C522" s="15">
        <v>9780007186716</v>
      </c>
      <c r="D522" s="325">
        <v>5.75</v>
      </c>
      <c r="E522" s="73"/>
      <c r="F522" s="126">
        <f t="shared" si="82"/>
        <v>0</v>
      </c>
      <c r="G522" s="385">
        <f t="shared" si="81"/>
        <v>0</v>
      </c>
      <c r="H522" s="338" t="s">
        <v>810</v>
      </c>
      <c r="I522" s="338">
        <v>0</v>
      </c>
      <c r="J522" s="47">
        <v>39326</v>
      </c>
    </row>
    <row r="523" spans="1:10" s="338" customFormat="1" ht="16.5" customHeight="1" x14ac:dyDescent="0.35">
      <c r="A523" s="355" t="s">
        <v>220</v>
      </c>
      <c r="B523" s="365" t="s">
        <v>48</v>
      </c>
      <c r="C523" s="15">
        <v>9780007186006</v>
      </c>
      <c r="D523" s="325">
        <v>5.75</v>
      </c>
      <c r="E523" s="73"/>
      <c r="F523" s="126">
        <f t="shared" si="82"/>
        <v>0</v>
      </c>
      <c r="G523" s="385">
        <f t="shared" si="81"/>
        <v>0</v>
      </c>
      <c r="H523" s="338" t="s">
        <v>810</v>
      </c>
      <c r="I523" s="338">
        <v>0</v>
      </c>
      <c r="J523" s="47">
        <v>38357</v>
      </c>
    </row>
    <row r="524" spans="1:10" s="338" customFormat="1" ht="16.5" customHeight="1" x14ac:dyDescent="0.35">
      <c r="A524" s="355" t="s">
        <v>221</v>
      </c>
      <c r="B524" s="365" t="s">
        <v>48</v>
      </c>
      <c r="C524" s="15">
        <v>9780007186105</v>
      </c>
      <c r="D524" s="325">
        <v>5.75</v>
      </c>
      <c r="E524" s="73"/>
      <c r="F524" s="126">
        <f t="shared" si="82"/>
        <v>0</v>
      </c>
      <c r="G524" s="385">
        <f t="shared" si="81"/>
        <v>0</v>
      </c>
      <c r="H524" s="338" t="s">
        <v>810</v>
      </c>
      <c r="I524" s="338">
        <v>0</v>
      </c>
      <c r="J524" s="47">
        <v>38357</v>
      </c>
    </row>
    <row r="525" spans="1:10" s="338" customFormat="1" ht="16.5" customHeight="1" x14ac:dyDescent="0.35">
      <c r="A525" s="355" t="s">
        <v>222</v>
      </c>
      <c r="B525" s="365" t="s">
        <v>48</v>
      </c>
      <c r="C525" s="15">
        <v>9780007186099</v>
      </c>
      <c r="D525" s="325">
        <v>5.75</v>
      </c>
      <c r="E525" s="73"/>
      <c r="F525" s="126">
        <f t="shared" si="82"/>
        <v>0</v>
      </c>
      <c r="G525" s="385">
        <f t="shared" si="81"/>
        <v>0</v>
      </c>
      <c r="H525" s="338" t="s">
        <v>810</v>
      </c>
      <c r="I525" s="338">
        <v>0</v>
      </c>
      <c r="J525" s="47">
        <v>38357</v>
      </c>
    </row>
    <row r="526" spans="1:10" s="338" customFormat="1" ht="16.5" customHeight="1" x14ac:dyDescent="0.35">
      <c r="A526" s="355" t="s">
        <v>223</v>
      </c>
      <c r="B526" s="365" t="s">
        <v>48</v>
      </c>
      <c r="C526" s="15">
        <v>9780007186938</v>
      </c>
      <c r="D526" s="325">
        <v>5.75</v>
      </c>
      <c r="E526" s="73"/>
      <c r="F526" s="126">
        <f t="shared" si="82"/>
        <v>0</v>
      </c>
      <c r="G526" s="385">
        <f t="shared" si="81"/>
        <v>0</v>
      </c>
      <c r="H526" s="338" t="s">
        <v>810</v>
      </c>
      <c r="I526" s="338">
        <v>0</v>
      </c>
      <c r="J526" s="47">
        <v>38721</v>
      </c>
    </row>
    <row r="527" spans="1:10" s="338" customFormat="1" ht="16.5" customHeight="1" x14ac:dyDescent="0.35">
      <c r="A527" s="355" t="s">
        <v>584</v>
      </c>
      <c r="B527" s="365" t="s">
        <v>48</v>
      </c>
      <c r="C527" s="15">
        <v>9780007461837</v>
      </c>
      <c r="D527" s="325">
        <v>5.75</v>
      </c>
      <c r="E527" s="73"/>
      <c r="F527" s="126">
        <f t="shared" si="82"/>
        <v>0</v>
      </c>
      <c r="G527" s="385">
        <f t="shared" si="81"/>
        <v>0</v>
      </c>
      <c r="H527" s="338" t="s">
        <v>810</v>
      </c>
      <c r="I527" s="338">
        <v>0</v>
      </c>
      <c r="J527" s="47">
        <v>41155</v>
      </c>
    </row>
    <row r="528" spans="1:10" s="338" customFormat="1" ht="16.5" customHeight="1" x14ac:dyDescent="0.35">
      <c r="A528" s="355" t="s">
        <v>727</v>
      </c>
      <c r="B528" s="365" t="s">
        <v>48</v>
      </c>
      <c r="C528" s="15">
        <v>9780007461820</v>
      </c>
      <c r="D528" s="325">
        <v>5.75</v>
      </c>
      <c r="E528" s="73"/>
      <c r="F528" s="126">
        <f t="shared" si="82"/>
        <v>0</v>
      </c>
      <c r="G528" s="385">
        <f t="shared" si="81"/>
        <v>0</v>
      </c>
      <c r="H528" s="338" t="s">
        <v>810</v>
      </c>
      <c r="I528" s="338">
        <v>0</v>
      </c>
      <c r="J528" s="47">
        <v>41155</v>
      </c>
    </row>
    <row r="529" spans="1:16" s="338" customFormat="1" ht="16.5" customHeight="1" x14ac:dyDescent="0.35">
      <c r="A529" s="355" t="s">
        <v>602</v>
      </c>
      <c r="B529" s="365" t="s">
        <v>48</v>
      </c>
      <c r="C529" s="15">
        <v>9780007591121</v>
      </c>
      <c r="D529" s="325">
        <v>5.75</v>
      </c>
      <c r="E529" s="73"/>
      <c r="F529" s="126">
        <f t="shared" si="82"/>
        <v>0</v>
      </c>
      <c r="G529" s="385">
        <f t="shared" si="81"/>
        <v>0</v>
      </c>
      <c r="H529" s="338" t="s">
        <v>810</v>
      </c>
      <c r="I529" s="338">
        <v>0</v>
      </c>
      <c r="J529" s="47">
        <v>42020</v>
      </c>
    </row>
    <row r="530" spans="1:16" s="338" customFormat="1" ht="16.5" customHeight="1" x14ac:dyDescent="0.35">
      <c r="A530" s="355" t="s">
        <v>603</v>
      </c>
      <c r="B530" s="365" t="s">
        <v>48</v>
      </c>
      <c r="C530" s="15">
        <v>9780007591114</v>
      </c>
      <c r="D530" s="325">
        <v>5.75</v>
      </c>
      <c r="E530" s="73"/>
      <c r="F530" s="126">
        <f t="shared" si="82"/>
        <v>0</v>
      </c>
      <c r="G530" s="385">
        <f t="shared" si="81"/>
        <v>0</v>
      </c>
      <c r="H530" s="338" t="s">
        <v>810</v>
      </c>
      <c r="I530" s="338">
        <v>0</v>
      </c>
      <c r="J530" s="47">
        <v>42102</v>
      </c>
    </row>
    <row r="531" spans="1:16" s="338" customFormat="1" ht="16.5" customHeight="1" x14ac:dyDescent="0.35">
      <c r="A531" s="428" t="s">
        <v>224</v>
      </c>
      <c r="B531" s="429"/>
      <c r="C531" s="69"/>
      <c r="D531" s="69"/>
      <c r="E531" s="428"/>
      <c r="F531" s="429"/>
      <c r="G531" s="429"/>
      <c r="J531" s="45"/>
    </row>
    <row r="532" spans="1:16" s="338" customFormat="1" ht="16.5" customHeight="1" x14ac:dyDescent="0.35">
      <c r="A532" s="404" t="s">
        <v>51</v>
      </c>
      <c r="B532" s="368"/>
      <c r="C532" s="15"/>
      <c r="D532" s="325"/>
      <c r="E532" s="73"/>
      <c r="F532" s="405"/>
      <c r="G532" s="370"/>
      <c r="J532" s="45"/>
    </row>
    <row r="533" spans="1:16" s="338" customFormat="1" ht="16.5" customHeight="1" x14ac:dyDescent="0.35">
      <c r="A533" s="355" t="s">
        <v>225</v>
      </c>
      <c r="B533" s="365" t="s">
        <v>48</v>
      </c>
      <c r="C533" s="15">
        <v>9780007186136</v>
      </c>
      <c r="D533" s="325">
        <v>6.25</v>
      </c>
      <c r="E533" s="73"/>
      <c r="F533" s="126">
        <f t="shared" ref="F533:F544" si="83">SUM(E533*D533)</f>
        <v>0</v>
      </c>
      <c r="G533" s="385">
        <f t="shared" ref="G533:G1054" si="84">IF($F$17="Y",$F$19,0)</f>
        <v>0</v>
      </c>
      <c r="H533" s="338" t="s">
        <v>810</v>
      </c>
      <c r="I533" s="338">
        <v>0</v>
      </c>
      <c r="J533" s="47">
        <v>38250</v>
      </c>
    </row>
    <row r="534" spans="1:16" s="338" customFormat="1" ht="16.5" customHeight="1" x14ac:dyDescent="0.35">
      <c r="A534" s="415" t="s">
        <v>226</v>
      </c>
      <c r="B534" s="365" t="s">
        <v>48</v>
      </c>
      <c r="C534" s="15">
        <v>9780007336142</v>
      </c>
      <c r="D534" s="325">
        <v>6.25</v>
      </c>
      <c r="E534" s="73"/>
      <c r="F534" s="126">
        <f t="shared" si="83"/>
        <v>0</v>
      </c>
      <c r="G534" s="385">
        <f t="shared" si="84"/>
        <v>0</v>
      </c>
      <c r="H534" s="338" t="s">
        <v>810</v>
      </c>
      <c r="I534" s="338">
        <v>0</v>
      </c>
      <c r="J534" s="47">
        <v>40422</v>
      </c>
    </row>
    <row r="535" spans="1:16" s="338" customFormat="1" ht="16.5" customHeight="1" x14ac:dyDescent="0.35">
      <c r="A535" s="355" t="s">
        <v>227</v>
      </c>
      <c r="B535" s="365" t="s">
        <v>48</v>
      </c>
      <c r="C535" s="15">
        <v>9780007186723</v>
      </c>
      <c r="D535" s="325">
        <v>6.25</v>
      </c>
      <c r="E535" s="73"/>
      <c r="F535" s="126">
        <f t="shared" si="83"/>
        <v>0</v>
      </c>
      <c r="G535" s="385">
        <f t="shared" si="84"/>
        <v>0</v>
      </c>
      <c r="H535" s="338" t="s">
        <v>810</v>
      </c>
      <c r="I535" s="338">
        <v>0</v>
      </c>
      <c r="J535" s="47">
        <v>39326</v>
      </c>
    </row>
    <row r="536" spans="1:16" s="338" customFormat="1" ht="16.5" customHeight="1" x14ac:dyDescent="0.35">
      <c r="A536" s="355" t="s">
        <v>228</v>
      </c>
      <c r="B536" s="365" t="s">
        <v>48</v>
      </c>
      <c r="C536" s="15">
        <v>9780007186181</v>
      </c>
      <c r="D536" s="325">
        <v>6.25</v>
      </c>
      <c r="E536" s="73"/>
      <c r="F536" s="126">
        <f t="shared" si="83"/>
        <v>0</v>
      </c>
      <c r="G536" s="385">
        <f t="shared" si="84"/>
        <v>0</v>
      </c>
      <c r="H536" s="338" t="s">
        <v>810</v>
      </c>
      <c r="I536" s="338">
        <v>0</v>
      </c>
      <c r="J536" s="47">
        <v>38357</v>
      </c>
    </row>
    <row r="537" spans="1:16" s="338" customFormat="1" ht="16.5" customHeight="1" x14ac:dyDescent="0.35">
      <c r="A537" s="355" t="s">
        <v>229</v>
      </c>
      <c r="B537" s="365" t="s">
        <v>48</v>
      </c>
      <c r="C537" s="15">
        <v>9780007186174</v>
      </c>
      <c r="D537" s="325">
        <v>6.25</v>
      </c>
      <c r="E537" s="73"/>
      <c r="F537" s="126">
        <f t="shared" si="83"/>
        <v>0</v>
      </c>
      <c r="G537" s="385">
        <f t="shared" si="84"/>
        <v>0</v>
      </c>
      <c r="H537" s="338" t="s">
        <v>810</v>
      </c>
      <c r="I537" s="338">
        <v>0</v>
      </c>
      <c r="J537" s="47">
        <v>38357</v>
      </c>
    </row>
    <row r="538" spans="1:16" s="338" customFormat="1" ht="16.5" customHeight="1" x14ac:dyDescent="0.35">
      <c r="A538" s="355" t="s">
        <v>230</v>
      </c>
      <c r="B538" s="365" t="s">
        <v>48</v>
      </c>
      <c r="C538" s="15">
        <v>9780007186228</v>
      </c>
      <c r="D538" s="325">
        <v>6.25</v>
      </c>
      <c r="E538" s="73"/>
      <c r="F538" s="126">
        <f t="shared" si="83"/>
        <v>0</v>
      </c>
      <c r="G538" s="385">
        <f t="shared" si="84"/>
        <v>0</v>
      </c>
      <c r="H538" s="338" t="s">
        <v>810</v>
      </c>
      <c r="I538" s="338">
        <v>0</v>
      </c>
      <c r="J538" s="47">
        <v>38357</v>
      </c>
    </row>
    <row r="539" spans="1:16" s="338" customFormat="1" ht="16.5" customHeight="1" x14ac:dyDescent="0.35">
      <c r="A539" s="355" t="s">
        <v>231</v>
      </c>
      <c r="B539" s="365" t="s">
        <v>48</v>
      </c>
      <c r="C539" s="15">
        <v>9780007186969</v>
      </c>
      <c r="D539" s="325">
        <v>6.25</v>
      </c>
      <c r="E539" s="73"/>
      <c r="F539" s="126">
        <f t="shared" si="83"/>
        <v>0</v>
      </c>
      <c r="G539" s="385">
        <f t="shared" si="84"/>
        <v>0</v>
      </c>
      <c r="H539" s="338" t="s">
        <v>810</v>
      </c>
      <c r="I539" s="338">
        <v>0</v>
      </c>
      <c r="J539" s="47">
        <v>38721</v>
      </c>
    </row>
    <row r="540" spans="1:16" s="338" customFormat="1" ht="16.5" customHeight="1" x14ac:dyDescent="0.35">
      <c r="A540" s="415" t="s">
        <v>232</v>
      </c>
      <c r="B540" s="365" t="s">
        <v>48</v>
      </c>
      <c r="C540" s="15">
        <v>9780007461851</v>
      </c>
      <c r="D540" s="325">
        <v>6.25</v>
      </c>
      <c r="E540" s="73"/>
      <c r="F540" s="126">
        <f t="shared" si="83"/>
        <v>0</v>
      </c>
      <c r="G540" s="385">
        <f t="shared" si="84"/>
        <v>0</v>
      </c>
      <c r="H540" s="338" t="s">
        <v>810</v>
      </c>
      <c r="I540" s="338">
        <v>0</v>
      </c>
      <c r="J540" s="47">
        <v>41155</v>
      </c>
    </row>
    <row r="541" spans="1:16" customFormat="1" ht="16.5" customHeight="1" x14ac:dyDescent="0.35">
      <c r="A541" s="355" t="s">
        <v>233</v>
      </c>
      <c r="B541" s="365" t="s">
        <v>48</v>
      </c>
      <c r="C541" s="15">
        <v>9780007461806</v>
      </c>
      <c r="D541" s="325">
        <v>6.25</v>
      </c>
      <c r="E541" s="73"/>
      <c r="F541" s="126">
        <f t="shared" si="83"/>
        <v>0</v>
      </c>
      <c r="G541" s="385">
        <f t="shared" si="84"/>
        <v>0</v>
      </c>
      <c r="H541" s="338" t="s">
        <v>810</v>
      </c>
      <c r="I541" s="338">
        <v>0</v>
      </c>
      <c r="J541" s="47">
        <v>41155</v>
      </c>
      <c r="K541" s="338"/>
      <c r="L541" s="338"/>
      <c r="M541" s="338"/>
      <c r="N541" s="338"/>
      <c r="O541" s="338"/>
      <c r="P541" s="338"/>
    </row>
    <row r="542" spans="1:16" customFormat="1" ht="16.5" customHeight="1" x14ac:dyDescent="0.35">
      <c r="A542" s="355" t="s">
        <v>604</v>
      </c>
      <c r="B542" s="365" t="s">
        <v>48</v>
      </c>
      <c r="C542" s="15">
        <v>9780007591138</v>
      </c>
      <c r="D542" s="325">
        <v>6.25</v>
      </c>
      <c r="E542" s="73"/>
      <c r="F542" s="126">
        <f t="shared" si="83"/>
        <v>0</v>
      </c>
      <c r="G542" s="385">
        <f t="shared" si="84"/>
        <v>0</v>
      </c>
      <c r="H542" s="338" t="s">
        <v>810</v>
      </c>
      <c r="I542" s="338">
        <v>0</v>
      </c>
      <c r="J542" s="47">
        <v>42102</v>
      </c>
      <c r="K542" s="338"/>
      <c r="L542" s="338"/>
      <c r="M542" s="338"/>
      <c r="N542" s="338"/>
      <c r="O542" s="338"/>
      <c r="P542" s="338"/>
    </row>
    <row r="543" spans="1:16" customFormat="1" ht="16.5" customHeight="1" x14ac:dyDescent="0.35">
      <c r="A543" s="355" t="s">
        <v>911</v>
      </c>
      <c r="B543" s="365" t="s">
        <v>48</v>
      </c>
      <c r="C543" s="15">
        <v>9780008338961</v>
      </c>
      <c r="D543" s="325">
        <v>6.25</v>
      </c>
      <c r="E543" s="73"/>
      <c r="F543" s="126">
        <f t="shared" si="83"/>
        <v>0</v>
      </c>
      <c r="G543" s="385">
        <f t="shared" si="84"/>
        <v>0</v>
      </c>
      <c r="H543" s="338" t="s">
        <v>810</v>
      </c>
      <c r="I543" s="338">
        <v>0</v>
      </c>
      <c r="J543" s="47">
        <v>43472</v>
      </c>
      <c r="K543" s="338"/>
      <c r="L543" s="338"/>
      <c r="M543" s="338"/>
      <c r="N543" s="338"/>
      <c r="O543" s="338"/>
      <c r="P543" s="338"/>
    </row>
    <row r="544" spans="1:16" customFormat="1" ht="16.5" customHeight="1" x14ac:dyDescent="0.35">
      <c r="A544" s="388" t="s">
        <v>1147</v>
      </c>
      <c r="B544" s="389" t="s">
        <v>48</v>
      </c>
      <c r="C544" s="154">
        <v>9780008381820</v>
      </c>
      <c r="D544" s="391">
        <v>6.25</v>
      </c>
      <c r="E544" s="155"/>
      <c r="F544" s="391">
        <f t="shared" si="83"/>
        <v>0</v>
      </c>
      <c r="G544" s="392">
        <f t="shared" si="84"/>
        <v>0</v>
      </c>
      <c r="H544" s="393" t="s">
        <v>810</v>
      </c>
      <c r="I544" s="393">
        <v>0</v>
      </c>
      <c r="J544" s="156">
        <v>43980</v>
      </c>
      <c r="K544" s="338"/>
      <c r="L544" s="338"/>
      <c r="M544" s="338"/>
      <c r="N544" s="338"/>
      <c r="O544" s="338"/>
      <c r="P544" s="338"/>
    </row>
    <row r="545" spans="1:38" customFormat="1" ht="16.5" customHeight="1" x14ac:dyDescent="0.35">
      <c r="A545" s="388" t="s">
        <v>1178</v>
      </c>
      <c r="B545" s="389" t="s">
        <v>48</v>
      </c>
      <c r="C545" s="154">
        <v>9780008381868</v>
      </c>
      <c r="D545" s="391">
        <v>6.25</v>
      </c>
      <c r="E545" s="155"/>
      <c r="F545" s="391">
        <f>SUM(E545*D545)</f>
        <v>0</v>
      </c>
      <c r="G545" s="392">
        <f t="shared" si="84"/>
        <v>0</v>
      </c>
      <c r="H545" s="393" t="s">
        <v>810</v>
      </c>
      <c r="I545" s="393">
        <v>0</v>
      </c>
      <c r="J545" s="156">
        <v>44103</v>
      </c>
      <c r="K545" s="338"/>
      <c r="L545" s="338"/>
      <c r="M545" s="338"/>
      <c r="N545" s="338"/>
      <c r="O545" s="338"/>
      <c r="P545" s="338"/>
    </row>
    <row r="546" spans="1:38" customFormat="1" ht="16.5" customHeight="1" x14ac:dyDescent="0.35">
      <c r="A546" s="355" t="s">
        <v>1342</v>
      </c>
      <c r="B546" s="365" t="s">
        <v>48</v>
      </c>
      <c r="C546" s="15">
        <v>9780008413859</v>
      </c>
      <c r="D546" s="325">
        <v>6.25</v>
      </c>
      <c r="E546" s="73"/>
      <c r="F546" s="126">
        <f t="shared" ref="F546" si="85">SUM(E546*D546)</f>
        <v>0</v>
      </c>
      <c r="G546" s="385">
        <f t="shared" si="84"/>
        <v>0</v>
      </c>
      <c r="H546" s="338" t="s">
        <v>810</v>
      </c>
      <c r="I546" s="338">
        <v>0</v>
      </c>
      <c r="J546" s="47">
        <v>44154</v>
      </c>
      <c r="K546" s="338"/>
      <c r="L546" s="338"/>
      <c r="M546" s="338"/>
      <c r="N546" s="338"/>
      <c r="O546" s="338"/>
      <c r="P546" s="338"/>
    </row>
    <row r="547" spans="1:38" s="338" customFormat="1" ht="16.5" customHeight="1" x14ac:dyDescent="0.35">
      <c r="A547" s="514" t="s">
        <v>1414</v>
      </c>
      <c r="B547" s="515" t="s">
        <v>48</v>
      </c>
      <c r="C547" s="516">
        <v>9780008399030</v>
      </c>
      <c r="D547" s="519">
        <v>6.25</v>
      </c>
      <c r="E547" s="518"/>
      <c r="F547" s="519">
        <f t="shared" ref="F547:F548" si="86">SUM(E547*D547)</f>
        <v>0</v>
      </c>
      <c r="G547" s="520">
        <f t="shared" si="84"/>
        <v>0</v>
      </c>
      <c r="H547" s="521" t="s">
        <v>810</v>
      </c>
      <c r="I547" s="521">
        <v>0</v>
      </c>
      <c r="J547" s="522">
        <v>44200</v>
      </c>
    </row>
    <row r="548" spans="1:38" customFormat="1" ht="16.5" customHeight="1" x14ac:dyDescent="0.35">
      <c r="A548" s="514" t="s">
        <v>1416</v>
      </c>
      <c r="B548" s="515" t="s">
        <v>48</v>
      </c>
      <c r="C548" s="516">
        <v>9780008399047</v>
      </c>
      <c r="D548" s="519">
        <v>6.25</v>
      </c>
      <c r="E548" s="518"/>
      <c r="F548" s="519">
        <f t="shared" si="86"/>
        <v>0</v>
      </c>
      <c r="G548" s="520">
        <f t="shared" si="84"/>
        <v>0</v>
      </c>
      <c r="H548" s="521" t="s">
        <v>810</v>
      </c>
      <c r="I548" s="521">
        <v>0</v>
      </c>
      <c r="J548" s="522">
        <v>44200</v>
      </c>
      <c r="K548" s="338"/>
      <c r="L548" s="338"/>
      <c r="M548" s="338"/>
      <c r="N548" s="338"/>
      <c r="O548" s="338"/>
      <c r="P548" s="338"/>
      <c r="Q548" s="338"/>
      <c r="R548" s="338"/>
      <c r="S548" s="338"/>
      <c r="T548" s="338"/>
      <c r="U548" s="338"/>
      <c r="V548" s="338"/>
      <c r="W548" s="338"/>
      <c r="X548" s="338"/>
      <c r="Y548" s="338"/>
      <c r="Z548" s="338"/>
      <c r="AA548" s="338"/>
      <c r="AB548" s="338"/>
      <c r="AC548" s="338"/>
      <c r="AD548" s="338"/>
      <c r="AE548" s="338"/>
      <c r="AF548" s="338"/>
      <c r="AG548" s="338"/>
      <c r="AH548" s="338"/>
      <c r="AI548" s="338"/>
      <c r="AJ548" s="338"/>
      <c r="AK548" s="338"/>
      <c r="AL548" s="338"/>
    </row>
    <row r="549" spans="1:38" customFormat="1" ht="16.5" customHeight="1" x14ac:dyDescent="0.35">
      <c r="A549" s="514" t="s">
        <v>1417</v>
      </c>
      <c r="B549" s="515" t="s">
        <v>48</v>
      </c>
      <c r="C549" s="516">
        <v>9780008399054</v>
      </c>
      <c r="D549" s="519">
        <v>6.25</v>
      </c>
      <c r="E549" s="518"/>
      <c r="F549" s="519">
        <f>SUM(E549*D549)</f>
        <v>0</v>
      </c>
      <c r="G549" s="520">
        <f t="shared" si="84"/>
        <v>0</v>
      </c>
      <c r="H549" s="521" t="s">
        <v>810</v>
      </c>
      <c r="I549" s="521">
        <v>0</v>
      </c>
      <c r="J549" s="522">
        <v>44200</v>
      </c>
      <c r="K549" s="338"/>
      <c r="L549" s="338"/>
      <c r="M549" s="338"/>
      <c r="N549" s="338"/>
      <c r="O549" s="338"/>
      <c r="P549" s="338"/>
      <c r="Q549" s="338"/>
      <c r="R549" s="338"/>
      <c r="S549" s="338"/>
      <c r="T549" s="338"/>
      <c r="U549" s="338"/>
      <c r="V549" s="338"/>
      <c r="W549" s="338"/>
      <c r="X549" s="338"/>
      <c r="Y549" s="338"/>
      <c r="Z549" s="338"/>
      <c r="AA549" s="338"/>
      <c r="AB549" s="338"/>
      <c r="AC549" s="338"/>
      <c r="AD549" s="338"/>
      <c r="AE549" s="338"/>
      <c r="AF549" s="338"/>
      <c r="AG549" s="338"/>
      <c r="AH549" s="338"/>
      <c r="AI549" s="338"/>
      <c r="AJ549" s="338"/>
      <c r="AK549" s="338"/>
      <c r="AL549" s="338"/>
    </row>
    <row r="550" spans="1:38" customFormat="1" ht="16.5" customHeight="1" x14ac:dyDescent="0.35">
      <c r="A550" s="514" t="s">
        <v>1418</v>
      </c>
      <c r="B550" s="515" t="s">
        <v>48</v>
      </c>
      <c r="C550" s="516">
        <v>9780008399061</v>
      </c>
      <c r="D550" s="519">
        <v>6.25</v>
      </c>
      <c r="E550" s="518"/>
      <c r="F550" s="519">
        <f>SUM(E550*D550)</f>
        <v>0</v>
      </c>
      <c r="G550" s="520">
        <f t="shared" si="84"/>
        <v>0</v>
      </c>
      <c r="H550" s="521" t="s">
        <v>810</v>
      </c>
      <c r="I550" s="521">
        <v>0</v>
      </c>
      <c r="J550" s="522">
        <v>44200</v>
      </c>
      <c r="K550" s="338"/>
      <c r="L550" s="338"/>
      <c r="M550" s="338"/>
      <c r="N550" s="338"/>
      <c r="O550" s="338"/>
      <c r="P550" s="338"/>
      <c r="Q550" s="338"/>
      <c r="R550" s="338"/>
      <c r="S550" s="338"/>
      <c r="T550" s="338"/>
      <c r="U550" s="338"/>
      <c r="V550" s="338"/>
      <c r="W550" s="338"/>
      <c r="X550" s="338"/>
      <c r="Y550" s="338"/>
      <c r="Z550" s="338"/>
      <c r="AA550" s="338"/>
      <c r="AB550" s="338"/>
      <c r="AC550" s="338"/>
      <c r="AD550" s="338"/>
      <c r="AE550" s="338"/>
      <c r="AF550" s="338"/>
      <c r="AG550" s="338"/>
      <c r="AH550" s="338"/>
      <c r="AI550" s="338"/>
      <c r="AJ550" s="338"/>
      <c r="AK550" s="338"/>
      <c r="AL550" s="338"/>
    </row>
    <row r="551" spans="1:38" s="338" customFormat="1" ht="16.5" customHeight="1" x14ac:dyDescent="0.35">
      <c r="A551" s="514" t="s">
        <v>1419</v>
      </c>
      <c r="B551" s="515" t="s">
        <v>48</v>
      </c>
      <c r="C551" s="516">
        <v>9780008399078</v>
      </c>
      <c r="D551" s="519">
        <v>6.25</v>
      </c>
      <c r="E551" s="518"/>
      <c r="F551" s="519">
        <f t="shared" ref="F551:F552" si="87">SUM(E551*D551)</f>
        <v>0</v>
      </c>
      <c r="G551" s="520">
        <f t="shared" si="84"/>
        <v>0</v>
      </c>
      <c r="H551" s="521" t="s">
        <v>810</v>
      </c>
      <c r="I551" s="521">
        <v>0</v>
      </c>
      <c r="J551" s="522">
        <v>44200</v>
      </c>
    </row>
    <row r="552" spans="1:38" s="338" customFormat="1" ht="16.5" customHeight="1" x14ac:dyDescent="0.35">
      <c r="A552" s="514" t="s">
        <v>1420</v>
      </c>
      <c r="B552" s="515" t="s">
        <v>48</v>
      </c>
      <c r="C552" s="516">
        <v>9780008399207</v>
      </c>
      <c r="D552" s="519">
        <v>6.25</v>
      </c>
      <c r="E552" s="518"/>
      <c r="F552" s="519">
        <f t="shared" si="87"/>
        <v>0</v>
      </c>
      <c r="G552" s="520">
        <f t="shared" si="84"/>
        <v>0</v>
      </c>
      <c r="H552" s="521" t="s">
        <v>810</v>
      </c>
      <c r="I552" s="521">
        <v>0</v>
      </c>
      <c r="J552" s="522">
        <v>44200</v>
      </c>
    </row>
    <row r="553" spans="1:38" s="338" customFormat="1" ht="16.5" customHeight="1" x14ac:dyDescent="0.35">
      <c r="A553" s="355" t="s">
        <v>1526</v>
      </c>
      <c r="B553" s="365" t="s">
        <v>48</v>
      </c>
      <c r="C553" s="15">
        <v>9780008413842</v>
      </c>
      <c r="D553" s="325">
        <v>6.25</v>
      </c>
      <c r="E553" s="73"/>
      <c r="F553" s="126">
        <f t="shared" ref="F553" si="88">SUM(E553*D553)</f>
        <v>0</v>
      </c>
      <c r="G553" s="385">
        <f t="shared" si="84"/>
        <v>0</v>
      </c>
      <c r="H553" s="338" t="s">
        <v>810</v>
      </c>
      <c r="I553" s="338">
        <v>0</v>
      </c>
      <c r="J553" s="47">
        <v>44287</v>
      </c>
    </row>
    <row r="554" spans="1:38" s="338" customFormat="1" ht="16.5" customHeight="1" x14ac:dyDescent="0.35">
      <c r="A554" s="514" t="s">
        <v>1470</v>
      </c>
      <c r="B554" s="515" t="s">
        <v>48</v>
      </c>
      <c r="C554" s="516">
        <v>9780008454555</v>
      </c>
      <c r="D554" s="519">
        <v>6.25</v>
      </c>
      <c r="E554" s="518"/>
      <c r="F554" s="519">
        <f t="shared" ref="F554:F555" si="89">SUM(E554*D554)</f>
        <v>0</v>
      </c>
      <c r="G554" s="520">
        <f t="shared" si="84"/>
        <v>0</v>
      </c>
      <c r="H554" s="521" t="s">
        <v>810</v>
      </c>
      <c r="I554" s="521">
        <v>0</v>
      </c>
      <c r="J554" s="522">
        <v>44354</v>
      </c>
    </row>
    <row r="555" spans="1:38" s="338" customFormat="1" ht="16.5" customHeight="1" x14ac:dyDescent="0.35">
      <c r="A555" s="514" t="s">
        <v>1471</v>
      </c>
      <c r="B555" s="515" t="s">
        <v>48</v>
      </c>
      <c r="C555" s="516">
        <v>9780008454562</v>
      </c>
      <c r="D555" s="519">
        <v>6.25</v>
      </c>
      <c r="E555" s="518"/>
      <c r="F555" s="519">
        <f t="shared" si="89"/>
        <v>0</v>
      </c>
      <c r="G555" s="520">
        <f t="shared" si="84"/>
        <v>0</v>
      </c>
      <c r="H555" s="521" t="s">
        <v>810</v>
      </c>
      <c r="I555" s="521">
        <v>0</v>
      </c>
      <c r="J555" s="522">
        <v>44354</v>
      </c>
    </row>
    <row r="556" spans="1:38" s="338" customFormat="1" ht="16.5" customHeight="1" x14ac:dyDescent="0.35">
      <c r="A556" s="514" t="s">
        <v>1472</v>
      </c>
      <c r="B556" s="515" t="s">
        <v>48</v>
      </c>
      <c r="C556" s="516">
        <v>9780008454579</v>
      </c>
      <c r="D556" s="519">
        <v>6.25</v>
      </c>
      <c r="E556" s="518"/>
      <c r="F556" s="519">
        <f>SUM(E556*D556)</f>
        <v>0</v>
      </c>
      <c r="G556" s="520">
        <f t="shared" si="84"/>
        <v>0</v>
      </c>
      <c r="H556" s="521" t="s">
        <v>810</v>
      </c>
      <c r="I556" s="521">
        <v>0</v>
      </c>
      <c r="J556" s="522">
        <v>44354</v>
      </c>
    </row>
    <row r="557" spans="1:38" s="338" customFormat="1" ht="16.5" customHeight="1" x14ac:dyDescent="0.35">
      <c r="A557" s="388" t="s">
        <v>1952</v>
      </c>
      <c r="B557" s="389" t="s">
        <v>48</v>
      </c>
      <c r="C557" s="154">
        <v>9780008487171</v>
      </c>
      <c r="D557" s="390">
        <v>6.25</v>
      </c>
      <c r="E557" s="155"/>
      <c r="F557" s="391">
        <f>SUM(E557*D557)</f>
        <v>0</v>
      </c>
      <c r="G557" s="392">
        <f t="shared" si="84"/>
        <v>0</v>
      </c>
      <c r="H557" s="393" t="s">
        <v>810</v>
      </c>
      <c r="I557" s="393">
        <v>0</v>
      </c>
      <c r="J557" s="156">
        <v>44564</v>
      </c>
    </row>
    <row r="558" spans="1:38" s="338" customFormat="1" ht="16.5" customHeight="1" x14ac:dyDescent="0.35">
      <c r="A558" s="404" t="s">
        <v>61</v>
      </c>
      <c r="B558" s="365"/>
      <c r="C558" s="15"/>
      <c r="D558" s="325"/>
      <c r="E558" s="73"/>
      <c r="F558" s="405"/>
      <c r="G558" s="385"/>
      <c r="J558" s="45"/>
    </row>
    <row r="559" spans="1:38" s="338" customFormat="1" ht="16.5" customHeight="1" x14ac:dyDescent="0.35">
      <c r="A559" s="355" t="s">
        <v>234</v>
      </c>
      <c r="B559" s="365" t="s">
        <v>48</v>
      </c>
      <c r="C559" s="15">
        <v>9780007186150</v>
      </c>
      <c r="D559" s="325">
        <v>6.25</v>
      </c>
      <c r="E559" s="73"/>
      <c r="F559" s="126">
        <f t="shared" ref="F559:F569" si="90">SUM(E559*D559)</f>
        <v>0</v>
      </c>
      <c r="G559" s="385">
        <f t="shared" si="84"/>
        <v>0</v>
      </c>
      <c r="H559" s="338" t="s">
        <v>810</v>
      </c>
      <c r="I559" s="338">
        <v>0</v>
      </c>
      <c r="J559" s="47">
        <v>38357</v>
      </c>
    </row>
    <row r="560" spans="1:38" s="338" customFormat="1" ht="16.5" customHeight="1" x14ac:dyDescent="0.35">
      <c r="A560" s="355" t="s">
        <v>235</v>
      </c>
      <c r="B560" s="365" t="s">
        <v>48</v>
      </c>
      <c r="C560" s="15">
        <v>9780007336159</v>
      </c>
      <c r="D560" s="325">
        <v>6.25</v>
      </c>
      <c r="E560" s="73"/>
      <c r="F560" s="126">
        <f t="shared" si="90"/>
        <v>0</v>
      </c>
      <c r="G560" s="385">
        <f t="shared" si="84"/>
        <v>0</v>
      </c>
      <c r="H560" s="338" t="s">
        <v>810</v>
      </c>
      <c r="I560" s="338">
        <v>0</v>
      </c>
      <c r="J560" s="47">
        <v>40422</v>
      </c>
    </row>
    <row r="561" spans="1:38" s="338" customFormat="1" ht="16.5" customHeight="1" x14ac:dyDescent="0.35">
      <c r="A561" s="355" t="s">
        <v>236</v>
      </c>
      <c r="B561" s="365" t="s">
        <v>48</v>
      </c>
      <c r="C561" s="15">
        <v>9780007186730</v>
      </c>
      <c r="D561" s="325">
        <v>6.25</v>
      </c>
      <c r="E561" s="73"/>
      <c r="F561" s="126">
        <f t="shared" si="90"/>
        <v>0</v>
      </c>
      <c r="G561" s="385">
        <f t="shared" si="84"/>
        <v>0</v>
      </c>
      <c r="H561" s="338" t="s">
        <v>810</v>
      </c>
      <c r="I561" s="338">
        <v>0</v>
      </c>
      <c r="J561" s="47">
        <v>39326</v>
      </c>
    </row>
    <row r="562" spans="1:38" s="338" customFormat="1" ht="16.5" customHeight="1" x14ac:dyDescent="0.35">
      <c r="A562" s="355" t="s">
        <v>237</v>
      </c>
      <c r="B562" s="365" t="s">
        <v>48</v>
      </c>
      <c r="C562" s="15">
        <v>9780007186167</v>
      </c>
      <c r="D562" s="325">
        <v>6.25</v>
      </c>
      <c r="E562" s="73"/>
      <c r="F562" s="126">
        <f t="shared" si="90"/>
        <v>0</v>
      </c>
      <c r="G562" s="385">
        <f t="shared" si="84"/>
        <v>0</v>
      </c>
      <c r="H562" s="338" t="s">
        <v>810</v>
      </c>
      <c r="I562" s="338">
        <v>0</v>
      </c>
      <c r="J562" s="47">
        <v>38357</v>
      </c>
    </row>
    <row r="563" spans="1:38" s="338" customFormat="1" ht="16.5" customHeight="1" x14ac:dyDescent="0.35">
      <c r="A563" s="355" t="s">
        <v>238</v>
      </c>
      <c r="B563" s="365" t="s">
        <v>48</v>
      </c>
      <c r="C563" s="15">
        <v>9780007186143</v>
      </c>
      <c r="D563" s="325">
        <v>6.25</v>
      </c>
      <c r="E563" s="73"/>
      <c r="F563" s="126">
        <f t="shared" si="90"/>
        <v>0</v>
      </c>
      <c r="G563" s="385">
        <f t="shared" si="84"/>
        <v>0</v>
      </c>
      <c r="H563" s="338" t="s">
        <v>810</v>
      </c>
      <c r="I563" s="338">
        <v>0</v>
      </c>
      <c r="J563" s="47">
        <v>38357</v>
      </c>
    </row>
    <row r="564" spans="1:38" customFormat="1" ht="16.5" customHeight="1" x14ac:dyDescent="0.35">
      <c r="A564" s="355" t="s">
        <v>239</v>
      </c>
      <c r="B564" s="365" t="s">
        <v>48</v>
      </c>
      <c r="C564" s="15">
        <v>9780007186198</v>
      </c>
      <c r="D564" s="325">
        <v>6.25</v>
      </c>
      <c r="E564" s="73"/>
      <c r="F564" s="126">
        <f t="shared" si="90"/>
        <v>0</v>
      </c>
      <c r="G564" s="385">
        <f t="shared" si="84"/>
        <v>0</v>
      </c>
      <c r="H564" s="338" t="s">
        <v>810</v>
      </c>
      <c r="I564" s="338">
        <v>0</v>
      </c>
      <c r="J564" s="47">
        <v>38357</v>
      </c>
      <c r="K564" s="338"/>
      <c r="L564" s="338"/>
      <c r="M564" s="338"/>
      <c r="N564" s="338"/>
      <c r="O564" s="338"/>
      <c r="P564" s="338"/>
      <c r="Q564" s="338"/>
      <c r="R564" s="338"/>
      <c r="S564" s="338"/>
      <c r="T564" s="338"/>
      <c r="U564" s="338"/>
      <c r="V564" s="338"/>
      <c r="W564" s="338"/>
      <c r="X564" s="338"/>
      <c r="Y564" s="338"/>
      <c r="Z564" s="338"/>
      <c r="AA564" s="338"/>
      <c r="AB564" s="338"/>
      <c r="AC564" s="338"/>
      <c r="AD564" s="338"/>
      <c r="AE564" s="338"/>
      <c r="AF564" s="338"/>
      <c r="AG564" s="338"/>
      <c r="AH564" s="338"/>
      <c r="AI564" s="338"/>
      <c r="AJ564" s="338"/>
      <c r="AK564" s="338"/>
      <c r="AL564" s="338"/>
    </row>
    <row r="565" spans="1:38" customFormat="1" ht="16.5" customHeight="1" x14ac:dyDescent="0.35">
      <c r="A565" s="355" t="s">
        <v>240</v>
      </c>
      <c r="B565" s="365" t="s">
        <v>48</v>
      </c>
      <c r="C565" s="15">
        <v>9780007186976</v>
      </c>
      <c r="D565" s="325">
        <v>6.25</v>
      </c>
      <c r="E565" s="73"/>
      <c r="F565" s="126">
        <f t="shared" si="90"/>
        <v>0</v>
      </c>
      <c r="G565" s="385">
        <f t="shared" si="84"/>
        <v>0</v>
      </c>
      <c r="H565" s="338" t="s">
        <v>810</v>
      </c>
      <c r="I565" s="338">
        <v>0</v>
      </c>
      <c r="J565" s="47">
        <v>38721</v>
      </c>
      <c r="K565" s="338"/>
      <c r="L565" s="338"/>
      <c r="M565" s="338"/>
      <c r="N565" s="338"/>
      <c r="O565" s="338"/>
      <c r="P565" s="338"/>
      <c r="Q565" s="338"/>
      <c r="R565" s="338"/>
      <c r="S565" s="338"/>
      <c r="T565" s="338"/>
      <c r="U565" s="338"/>
      <c r="V565" s="338"/>
      <c r="W565" s="338"/>
      <c r="X565" s="338"/>
      <c r="Y565" s="338"/>
      <c r="Z565" s="338"/>
      <c r="AA565" s="338"/>
      <c r="AB565" s="338"/>
      <c r="AC565" s="338"/>
      <c r="AD565" s="338"/>
      <c r="AE565" s="338"/>
      <c r="AF565" s="338"/>
      <c r="AG565" s="338"/>
      <c r="AH565" s="338"/>
      <c r="AI565" s="338"/>
      <c r="AJ565" s="338"/>
      <c r="AK565" s="338"/>
      <c r="AL565" s="338"/>
    </row>
    <row r="566" spans="1:38" customFormat="1" ht="16.5" customHeight="1" x14ac:dyDescent="0.35">
      <c r="A566" s="355" t="s">
        <v>728</v>
      </c>
      <c r="B566" s="365" t="s">
        <v>48</v>
      </c>
      <c r="C566" s="15">
        <v>9780007461981</v>
      </c>
      <c r="D566" s="325">
        <v>6.25</v>
      </c>
      <c r="E566" s="73"/>
      <c r="F566" s="126">
        <f t="shared" si="90"/>
        <v>0</v>
      </c>
      <c r="G566" s="385">
        <f t="shared" si="84"/>
        <v>0</v>
      </c>
      <c r="H566" s="338" t="s">
        <v>810</v>
      </c>
      <c r="I566" s="338">
        <v>0</v>
      </c>
      <c r="J566" s="47">
        <v>41155</v>
      </c>
      <c r="K566" s="338"/>
      <c r="L566" s="338"/>
      <c r="M566" s="338"/>
      <c r="N566" s="338"/>
      <c r="O566" s="338"/>
      <c r="P566" s="338"/>
      <c r="Q566" s="338"/>
      <c r="R566" s="338"/>
      <c r="S566" s="338"/>
      <c r="T566" s="338"/>
      <c r="U566" s="338"/>
      <c r="V566" s="338"/>
      <c r="W566" s="338"/>
      <c r="X566" s="338"/>
      <c r="Y566" s="338"/>
      <c r="Z566" s="338"/>
      <c r="AA566" s="338"/>
      <c r="AB566" s="338"/>
      <c r="AC566" s="338"/>
      <c r="AD566" s="338"/>
      <c r="AE566" s="338"/>
      <c r="AF566" s="338"/>
      <c r="AG566" s="338"/>
      <c r="AH566" s="338"/>
      <c r="AI566" s="338"/>
      <c r="AJ566" s="338"/>
      <c r="AK566" s="338"/>
      <c r="AL566" s="338"/>
    </row>
    <row r="567" spans="1:38" s="338" customFormat="1" ht="16.5" customHeight="1" x14ac:dyDescent="0.35">
      <c r="A567" s="355" t="s">
        <v>241</v>
      </c>
      <c r="B567" s="365" t="s">
        <v>48</v>
      </c>
      <c r="C567" s="15">
        <v>9780007461998</v>
      </c>
      <c r="D567" s="325">
        <v>6.25</v>
      </c>
      <c r="E567" s="73"/>
      <c r="F567" s="126">
        <f t="shared" si="90"/>
        <v>0</v>
      </c>
      <c r="G567" s="385">
        <f t="shared" si="84"/>
        <v>0</v>
      </c>
      <c r="H567" s="338" t="s">
        <v>810</v>
      </c>
      <c r="I567" s="338">
        <v>0</v>
      </c>
      <c r="J567" s="47">
        <v>41155</v>
      </c>
    </row>
    <row r="568" spans="1:38" s="338" customFormat="1" ht="16.5" customHeight="1" x14ac:dyDescent="0.35">
      <c r="A568" s="355" t="s">
        <v>605</v>
      </c>
      <c r="B568" s="365" t="s">
        <v>48</v>
      </c>
      <c r="C568" s="15">
        <v>9780007591169</v>
      </c>
      <c r="D568" s="325">
        <v>6.25</v>
      </c>
      <c r="E568" s="73"/>
      <c r="F568" s="126">
        <f t="shared" si="90"/>
        <v>0</v>
      </c>
      <c r="G568" s="385">
        <f t="shared" si="84"/>
        <v>0</v>
      </c>
      <c r="H568" s="338" t="s">
        <v>810</v>
      </c>
      <c r="I568" s="338">
        <v>0</v>
      </c>
      <c r="J568" s="47">
        <v>42020</v>
      </c>
    </row>
    <row r="569" spans="1:38" s="338" customFormat="1" ht="16.5" customHeight="1" x14ac:dyDescent="0.35">
      <c r="A569" s="355" t="s">
        <v>606</v>
      </c>
      <c r="B569" s="365" t="s">
        <v>48</v>
      </c>
      <c r="C569" s="15">
        <v>9780007591152</v>
      </c>
      <c r="D569" s="325">
        <v>6.25</v>
      </c>
      <c r="E569" s="73"/>
      <c r="F569" s="126">
        <f t="shared" si="90"/>
        <v>0</v>
      </c>
      <c r="G569" s="385">
        <f t="shared" si="84"/>
        <v>0</v>
      </c>
      <c r="H569" s="338" t="s">
        <v>810</v>
      </c>
      <c r="I569" s="338">
        <v>0</v>
      </c>
      <c r="J569" s="47">
        <v>42102</v>
      </c>
    </row>
    <row r="570" spans="1:38" s="338" customFormat="1" ht="16.5" customHeight="1" x14ac:dyDescent="0.35">
      <c r="A570" s="514" t="s">
        <v>1458</v>
      </c>
      <c r="B570" s="515" t="s">
        <v>48</v>
      </c>
      <c r="C570" s="516">
        <v>9780008454760</v>
      </c>
      <c r="D570" s="519">
        <v>6.25</v>
      </c>
      <c r="E570" s="518"/>
      <c r="F570" s="519">
        <f>SUM(E570*D570)</f>
        <v>0</v>
      </c>
      <c r="G570" s="520">
        <f t="shared" si="84"/>
        <v>0</v>
      </c>
      <c r="H570" s="521" t="s">
        <v>810</v>
      </c>
      <c r="I570" s="521">
        <v>0</v>
      </c>
      <c r="J570" s="522">
        <v>44333</v>
      </c>
    </row>
    <row r="571" spans="1:38" s="338" customFormat="1" ht="16.5" customHeight="1" x14ac:dyDescent="0.35">
      <c r="A571" s="514" t="s">
        <v>1459</v>
      </c>
      <c r="B571" s="515" t="s">
        <v>48</v>
      </c>
      <c r="C571" s="516">
        <v>9780008454777</v>
      </c>
      <c r="D571" s="519">
        <v>6.25</v>
      </c>
      <c r="E571" s="518"/>
      <c r="F571" s="519">
        <f>SUM(E571*D571)</f>
        <v>0</v>
      </c>
      <c r="G571" s="520">
        <f t="shared" si="84"/>
        <v>0</v>
      </c>
      <c r="H571" s="521" t="s">
        <v>810</v>
      </c>
      <c r="I571" s="521">
        <v>0</v>
      </c>
      <c r="J571" s="522">
        <v>44333</v>
      </c>
    </row>
    <row r="572" spans="1:38" s="338" customFormat="1" ht="16.5" customHeight="1" x14ac:dyDescent="0.35">
      <c r="A572" s="514" t="s">
        <v>1460</v>
      </c>
      <c r="B572" s="515" t="s">
        <v>48</v>
      </c>
      <c r="C572" s="516">
        <v>9780008454784</v>
      </c>
      <c r="D572" s="519">
        <v>6.25</v>
      </c>
      <c r="E572" s="518"/>
      <c r="F572" s="519">
        <f>SUM(E572*D572)</f>
        <v>0</v>
      </c>
      <c r="G572" s="520">
        <f t="shared" si="84"/>
        <v>0</v>
      </c>
      <c r="H572" s="521" t="s">
        <v>810</v>
      </c>
      <c r="I572" s="521">
        <v>0</v>
      </c>
      <c r="J572" s="522">
        <v>44333</v>
      </c>
    </row>
    <row r="573" spans="1:38" s="338" customFormat="1" ht="16.5" customHeight="1" x14ac:dyDescent="0.35">
      <c r="A573" s="430" t="s">
        <v>242</v>
      </c>
      <c r="B573" s="70"/>
      <c r="C573" s="70"/>
      <c r="D573" s="70"/>
      <c r="E573" s="431"/>
      <c r="F573" s="70"/>
      <c r="G573" s="70"/>
      <c r="J573" s="45"/>
    </row>
    <row r="574" spans="1:38" s="338" customFormat="1" ht="16.5" customHeight="1" x14ac:dyDescent="0.35">
      <c r="A574" s="404" t="s">
        <v>51</v>
      </c>
      <c r="B574" s="368"/>
      <c r="C574" s="63"/>
      <c r="D574" s="325"/>
      <c r="E574" s="73"/>
      <c r="F574" s="405"/>
      <c r="G574" s="370"/>
      <c r="J574" s="45"/>
    </row>
    <row r="575" spans="1:38" s="338" customFormat="1" ht="16.5" customHeight="1" x14ac:dyDescent="0.35">
      <c r="A575" s="355" t="s">
        <v>243</v>
      </c>
      <c r="B575" s="365" t="s">
        <v>48</v>
      </c>
      <c r="C575" s="15">
        <v>9780007186204</v>
      </c>
      <c r="D575" s="325">
        <v>6.25</v>
      </c>
      <c r="E575" s="73"/>
      <c r="F575" s="126">
        <f t="shared" ref="F575:F586" si="91">SUM(E575*D575)</f>
        <v>0</v>
      </c>
      <c r="G575" s="385">
        <f t="shared" si="52"/>
        <v>0</v>
      </c>
      <c r="H575" s="338" t="s">
        <v>810</v>
      </c>
      <c r="I575" s="338">
        <v>0</v>
      </c>
      <c r="J575" s="47">
        <v>38357</v>
      </c>
    </row>
    <row r="576" spans="1:38" s="338" customFormat="1" ht="16.5" customHeight="1" x14ac:dyDescent="0.35">
      <c r="A576" s="415" t="s">
        <v>244</v>
      </c>
      <c r="B576" s="365" t="s">
        <v>48</v>
      </c>
      <c r="C576" s="15">
        <v>9780007336166</v>
      </c>
      <c r="D576" s="325">
        <v>6.25</v>
      </c>
      <c r="E576" s="73"/>
      <c r="F576" s="126">
        <f t="shared" si="91"/>
        <v>0</v>
      </c>
      <c r="G576" s="385">
        <f t="shared" si="52"/>
        <v>0</v>
      </c>
      <c r="H576" s="338" t="s">
        <v>810</v>
      </c>
      <c r="I576" s="338">
        <v>0</v>
      </c>
      <c r="J576" s="47">
        <v>40422</v>
      </c>
    </row>
    <row r="577" spans="1:38" s="338" customFormat="1" ht="16.5" customHeight="1" x14ac:dyDescent="0.35">
      <c r="A577" s="415" t="s">
        <v>245</v>
      </c>
      <c r="B577" s="365" t="s">
        <v>48</v>
      </c>
      <c r="C577" s="15">
        <v>9780007186747</v>
      </c>
      <c r="D577" s="325">
        <v>6.25</v>
      </c>
      <c r="E577" s="73"/>
      <c r="F577" s="126">
        <f t="shared" si="91"/>
        <v>0</v>
      </c>
      <c r="G577" s="385">
        <f t="shared" si="52"/>
        <v>0</v>
      </c>
      <c r="H577" s="338" t="s">
        <v>810</v>
      </c>
      <c r="I577" s="338">
        <v>0</v>
      </c>
      <c r="J577" s="47">
        <v>39326</v>
      </c>
    </row>
    <row r="578" spans="1:38" s="338" customFormat="1" ht="16.5" customHeight="1" x14ac:dyDescent="0.35">
      <c r="A578" s="355" t="s">
        <v>246</v>
      </c>
      <c r="B578" s="365" t="s">
        <v>48</v>
      </c>
      <c r="C578" s="15">
        <v>9780007186242</v>
      </c>
      <c r="D578" s="325">
        <v>6.25</v>
      </c>
      <c r="E578" s="73"/>
      <c r="F578" s="126">
        <f t="shared" si="91"/>
        <v>0</v>
      </c>
      <c r="G578" s="385">
        <f t="shared" si="52"/>
        <v>0</v>
      </c>
      <c r="H578" s="338" t="s">
        <v>810</v>
      </c>
      <c r="I578" s="338">
        <v>0</v>
      </c>
      <c r="J578" s="47">
        <v>38357</v>
      </c>
    </row>
    <row r="579" spans="1:38" s="338" customFormat="1" ht="16.5" customHeight="1" x14ac:dyDescent="0.35">
      <c r="A579" s="355" t="s">
        <v>247</v>
      </c>
      <c r="B579" s="365" t="s">
        <v>48</v>
      </c>
      <c r="C579" s="15">
        <v>9780007186129</v>
      </c>
      <c r="D579" s="325">
        <v>6.25</v>
      </c>
      <c r="E579" s="73"/>
      <c r="F579" s="126">
        <f t="shared" si="91"/>
        <v>0</v>
      </c>
      <c r="G579" s="385">
        <f t="shared" si="52"/>
        <v>0</v>
      </c>
      <c r="H579" s="338" t="s">
        <v>810</v>
      </c>
      <c r="I579" s="338">
        <v>0</v>
      </c>
      <c r="J579" s="47">
        <v>38357</v>
      </c>
    </row>
    <row r="580" spans="1:38" s="338" customFormat="1" ht="16.5" customHeight="1" x14ac:dyDescent="0.35">
      <c r="A580" s="355" t="s">
        <v>248</v>
      </c>
      <c r="B580" s="365" t="s">
        <v>48</v>
      </c>
      <c r="C580" s="15">
        <v>9780007186266</v>
      </c>
      <c r="D580" s="325">
        <v>6.25</v>
      </c>
      <c r="E580" s="73"/>
      <c r="F580" s="126">
        <f t="shared" si="91"/>
        <v>0</v>
      </c>
      <c r="G580" s="385">
        <f t="shared" si="52"/>
        <v>0</v>
      </c>
      <c r="H580" s="338" t="s">
        <v>810</v>
      </c>
      <c r="I580" s="338">
        <v>0</v>
      </c>
      <c r="J580" s="47">
        <v>38357</v>
      </c>
    </row>
    <row r="581" spans="1:38" s="338" customFormat="1" ht="16.5" customHeight="1" x14ac:dyDescent="0.35">
      <c r="A581" s="432" t="s">
        <v>249</v>
      </c>
      <c r="B581" s="365" t="s">
        <v>48</v>
      </c>
      <c r="C581" s="15">
        <v>9780007187003</v>
      </c>
      <c r="D581" s="325">
        <v>6.25</v>
      </c>
      <c r="E581" s="73"/>
      <c r="F581" s="126">
        <f t="shared" si="91"/>
        <v>0</v>
      </c>
      <c r="G581" s="385">
        <f t="shared" si="52"/>
        <v>0</v>
      </c>
      <c r="H581" s="338" t="s">
        <v>810</v>
      </c>
      <c r="I581" s="338">
        <v>0</v>
      </c>
      <c r="J581" s="47">
        <v>38721</v>
      </c>
    </row>
    <row r="582" spans="1:38" s="338" customFormat="1" ht="16.5" customHeight="1" x14ac:dyDescent="0.35">
      <c r="A582" s="433" t="s">
        <v>250</v>
      </c>
      <c r="B582" s="365" t="s">
        <v>48</v>
      </c>
      <c r="C582" s="15">
        <v>9780007462001</v>
      </c>
      <c r="D582" s="325">
        <v>6.25</v>
      </c>
      <c r="E582" s="73"/>
      <c r="F582" s="126">
        <f t="shared" si="91"/>
        <v>0</v>
      </c>
      <c r="G582" s="385">
        <f t="shared" si="52"/>
        <v>0</v>
      </c>
      <c r="H582" s="338" t="s">
        <v>810</v>
      </c>
      <c r="I582" s="338">
        <v>0</v>
      </c>
      <c r="J582" s="49">
        <v>41155</v>
      </c>
    </row>
    <row r="583" spans="1:38" s="338" customFormat="1" ht="16.5" customHeight="1" x14ac:dyDescent="0.35">
      <c r="A583" s="433" t="s">
        <v>251</v>
      </c>
      <c r="B583" s="365" t="s">
        <v>48</v>
      </c>
      <c r="C583" s="15">
        <v>9780007461813</v>
      </c>
      <c r="D583" s="325">
        <v>6.25</v>
      </c>
      <c r="E583" s="73"/>
      <c r="F583" s="126">
        <f t="shared" si="91"/>
        <v>0</v>
      </c>
      <c r="G583" s="385">
        <f t="shared" si="52"/>
        <v>0</v>
      </c>
      <c r="H583" s="338" t="s">
        <v>810</v>
      </c>
      <c r="I583" s="338">
        <v>0</v>
      </c>
      <c r="J583" s="47">
        <v>41155</v>
      </c>
    </row>
    <row r="584" spans="1:38" customFormat="1" ht="16.5" customHeight="1" x14ac:dyDescent="0.35">
      <c r="A584" s="434" t="s">
        <v>607</v>
      </c>
      <c r="B584" s="365" t="s">
        <v>48</v>
      </c>
      <c r="C584" s="15">
        <v>9780007591176</v>
      </c>
      <c r="D584" s="325">
        <v>6.25</v>
      </c>
      <c r="E584" s="73"/>
      <c r="F584" s="126">
        <f t="shared" si="91"/>
        <v>0</v>
      </c>
      <c r="G584" s="385">
        <f t="shared" si="52"/>
        <v>0</v>
      </c>
      <c r="H584" s="338" t="s">
        <v>810</v>
      </c>
      <c r="I584" s="338">
        <v>0</v>
      </c>
      <c r="J584" s="47">
        <v>42020</v>
      </c>
      <c r="K584" s="338"/>
      <c r="L584" s="338"/>
      <c r="M584" s="338"/>
    </row>
    <row r="585" spans="1:38" customFormat="1" ht="16.5" customHeight="1" x14ac:dyDescent="0.35">
      <c r="A585" s="434" t="s">
        <v>608</v>
      </c>
      <c r="B585" s="365" t="s">
        <v>48</v>
      </c>
      <c r="C585" s="15">
        <v>9780007591183</v>
      </c>
      <c r="D585" s="325">
        <v>6.25</v>
      </c>
      <c r="E585" s="73"/>
      <c r="F585" s="126">
        <f t="shared" si="91"/>
        <v>0</v>
      </c>
      <c r="G585" s="385">
        <f t="shared" si="52"/>
        <v>0</v>
      </c>
      <c r="H585" s="338" t="s">
        <v>810</v>
      </c>
      <c r="I585" s="338">
        <v>0</v>
      </c>
      <c r="J585" s="47">
        <v>42102</v>
      </c>
      <c r="K585" s="338"/>
      <c r="L585" s="338"/>
      <c r="M585" s="338"/>
    </row>
    <row r="586" spans="1:38" customFormat="1" ht="16.5" customHeight="1" x14ac:dyDescent="0.35">
      <c r="A586" s="401" t="s">
        <v>893</v>
      </c>
      <c r="B586" s="394" t="s">
        <v>48</v>
      </c>
      <c r="C586" s="153">
        <v>9780008320942</v>
      </c>
      <c r="D586" s="395">
        <v>6.25</v>
      </c>
      <c r="E586" s="150"/>
      <c r="F586" s="395">
        <f t="shared" si="91"/>
        <v>0</v>
      </c>
      <c r="G586" s="396">
        <f t="shared" si="52"/>
        <v>0</v>
      </c>
      <c r="H586" s="397" t="s">
        <v>810</v>
      </c>
      <c r="I586" s="397">
        <v>0</v>
      </c>
      <c r="J586" s="151">
        <v>43467</v>
      </c>
      <c r="K586" s="338"/>
      <c r="L586" s="338"/>
      <c r="M586" s="338"/>
    </row>
    <row r="587" spans="1:38" customFormat="1" ht="16.5" customHeight="1" x14ac:dyDescent="0.35">
      <c r="A587" s="388" t="s">
        <v>1148</v>
      </c>
      <c r="B587" s="389" t="s">
        <v>48</v>
      </c>
      <c r="C587" s="154">
        <v>9780008381837</v>
      </c>
      <c r="D587" s="391">
        <v>6.25</v>
      </c>
      <c r="E587" s="155"/>
      <c r="F587" s="391">
        <f>SUM(E587*D587)</f>
        <v>0</v>
      </c>
      <c r="G587" s="392">
        <f t="shared" si="52"/>
        <v>0</v>
      </c>
      <c r="H587" s="393" t="s">
        <v>810</v>
      </c>
      <c r="I587" s="393">
        <v>0</v>
      </c>
      <c r="J587" s="156">
        <v>43980</v>
      </c>
      <c r="K587" s="338"/>
      <c r="L587" s="338"/>
      <c r="M587" s="338"/>
    </row>
    <row r="588" spans="1:38" customFormat="1" ht="16.5" customHeight="1" x14ac:dyDescent="0.35">
      <c r="A588" s="388" t="s">
        <v>1179</v>
      </c>
      <c r="B588" s="389" t="s">
        <v>48</v>
      </c>
      <c r="C588" s="154">
        <v>9780008381875</v>
      </c>
      <c r="D588" s="391">
        <v>6.25</v>
      </c>
      <c r="E588" s="155"/>
      <c r="F588" s="391">
        <f>SUM(E588*D588)</f>
        <v>0</v>
      </c>
      <c r="G588" s="392">
        <f t="shared" si="52"/>
        <v>0</v>
      </c>
      <c r="H588" s="393" t="s">
        <v>810</v>
      </c>
      <c r="I588" s="393">
        <v>0</v>
      </c>
      <c r="J588" s="156">
        <v>44103</v>
      </c>
      <c r="K588" s="338"/>
      <c r="L588" s="338"/>
      <c r="M588" s="338"/>
    </row>
    <row r="589" spans="1:38" customFormat="1" ht="16.5" customHeight="1" x14ac:dyDescent="0.35">
      <c r="A589" s="355" t="s">
        <v>1439</v>
      </c>
      <c r="B589" s="365" t="s">
        <v>48</v>
      </c>
      <c r="C589" s="15">
        <v>9780008413873</v>
      </c>
      <c r="D589" s="325">
        <v>6.25</v>
      </c>
      <c r="E589" s="73"/>
      <c r="F589" s="126">
        <f>SUM(E589*D589)</f>
        <v>0</v>
      </c>
      <c r="G589" s="385">
        <f t="shared" si="84"/>
        <v>0</v>
      </c>
      <c r="H589" s="338" t="s">
        <v>810</v>
      </c>
      <c r="I589" s="338">
        <v>0</v>
      </c>
      <c r="J589" s="47">
        <v>44203</v>
      </c>
      <c r="K589" s="338"/>
      <c r="L589" s="338"/>
      <c r="M589" s="338"/>
    </row>
    <row r="590" spans="1:38" customFormat="1" ht="16.5" customHeight="1" x14ac:dyDescent="0.35">
      <c r="A590" s="514" t="s">
        <v>1421</v>
      </c>
      <c r="B590" s="515" t="s">
        <v>48</v>
      </c>
      <c r="C590" s="516">
        <v>9780008399085</v>
      </c>
      <c r="D590" s="519">
        <v>6.25</v>
      </c>
      <c r="E590" s="518"/>
      <c r="F590" s="519">
        <f t="shared" ref="F590:F591" si="92">SUM(E590*D590)</f>
        <v>0</v>
      </c>
      <c r="G590" s="520">
        <f t="shared" ref="G590:G704" si="93">IF($F$17="Y",$F$19,0)</f>
        <v>0</v>
      </c>
      <c r="H590" s="521" t="s">
        <v>810</v>
      </c>
      <c r="I590" s="521">
        <v>0</v>
      </c>
      <c r="J590" s="522">
        <v>44200</v>
      </c>
      <c r="K590" s="338"/>
      <c r="L590" s="338"/>
      <c r="M590" s="338"/>
      <c r="N590" s="338"/>
      <c r="O590" s="338"/>
      <c r="P590" s="338"/>
      <c r="Q590" s="338"/>
      <c r="R590" s="338"/>
      <c r="S590" s="338"/>
      <c r="T590" s="338"/>
      <c r="U590" s="338"/>
      <c r="V590" s="338"/>
      <c r="W590" s="338"/>
      <c r="X590" s="338"/>
      <c r="Y590" s="338"/>
      <c r="Z590" s="338"/>
      <c r="AA590" s="338"/>
      <c r="AB590" s="338"/>
      <c r="AC590" s="338"/>
      <c r="AD590" s="338"/>
      <c r="AE590" s="338"/>
      <c r="AF590" s="338"/>
      <c r="AG590" s="338"/>
      <c r="AH590" s="338"/>
      <c r="AI590" s="338"/>
      <c r="AJ590" s="338"/>
      <c r="AK590" s="338"/>
      <c r="AL590" s="338"/>
    </row>
    <row r="591" spans="1:38" customFormat="1" ht="16.5" customHeight="1" x14ac:dyDescent="0.35">
      <c r="A591" s="514" t="s">
        <v>1422</v>
      </c>
      <c r="B591" s="515" t="s">
        <v>48</v>
      </c>
      <c r="C591" s="516">
        <v>9780008399092</v>
      </c>
      <c r="D591" s="519">
        <v>6.25</v>
      </c>
      <c r="E591" s="518"/>
      <c r="F591" s="519">
        <f t="shared" si="92"/>
        <v>0</v>
      </c>
      <c r="G591" s="520">
        <f t="shared" si="93"/>
        <v>0</v>
      </c>
      <c r="H591" s="521" t="s">
        <v>810</v>
      </c>
      <c r="I591" s="521">
        <v>0</v>
      </c>
      <c r="J591" s="522">
        <v>44200</v>
      </c>
      <c r="K591" s="338"/>
      <c r="L591" s="338"/>
      <c r="M591" s="338"/>
      <c r="N591" s="338"/>
      <c r="O591" s="338"/>
      <c r="P591" s="338"/>
      <c r="Q591" s="338"/>
      <c r="R591" s="338"/>
      <c r="S591" s="338"/>
      <c r="T591" s="338"/>
      <c r="U591" s="338"/>
      <c r="V591" s="338"/>
      <c r="W591" s="338"/>
      <c r="X591" s="338"/>
      <c r="Y591" s="338"/>
      <c r="Z591" s="338"/>
      <c r="AA591" s="338"/>
      <c r="AB591" s="338"/>
      <c r="AC591" s="338"/>
      <c r="AD591" s="338"/>
      <c r="AE591" s="338"/>
      <c r="AF591" s="338"/>
      <c r="AG591" s="338"/>
      <c r="AH591" s="338"/>
      <c r="AI591" s="338"/>
      <c r="AJ591" s="338"/>
      <c r="AK591" s="338"/>
      <c r="AL591" s="338"/>
    </row>
    <row r="592" spans="1:38" customFormat="1" ht="16.5" customHeight="1" x14ac:dyDescent="0.35">
      <c r="A592" s="514" t="s">
        <v>1440</v>
      </c>
      <c r="B592" s="515" t="s">
        <v>48</v>
      </c>
      <c r="C592" s="516">
        <v>9780008399108</v>
      </c>
      <c r="D592" s="519">
        <v>6.25</v>
      </c>
      <c r="E592" s="518"/>
      <c r="F592" s="519">
        <f>SUM(E592*D592)</f>
        <v>0</v>
      </c>
      <c r="G592" s="520">
        <f t="shared" si="93"/>
        <v>0</v>
      </c>
      <c r="H592" s="521" t="s">
        <v>810</v>
      </c>
      <c r="I592" s="521">
        <v>0</v>
      </c>
      <c r="J592" s="522">
        <v>44200</v>
      </c>
      <c r="K592" s="338"/>
      <c r="L592" s="338"/>
      <c r="M592" s="338"/>
      <c r="N592" s="338"/>
      <c r="O592" s="338"/>
      <c r="P592" s="338"/>
      <c r="Q592" s="338"/>
      <c r="R592" s="338"/>
      <c r="S592" s="338"/>
      <c r="T592" s="338"/>
      <c r="U592" s="338"/>
      <c r="V592" s="338"/>
      <c r="W592" s="338"/>
      <c r="X592" s="338"/>
      <c r="Y592" s="338"/>
      <c r="Z592" s="338"/>
      <c r="AA592" s="338"/>
      <c r="AB592" s="338"/>
      <c r="AC592" s="338"/>
      <c r="AD592" s="338"/>
      <c r="AE592" s="338"/>
      <c r="AF592" s="338"/>
      <c r="AG592" s="338"/>
      <c r="AH592" s="338"/>
      <c r="AI592" s="338"/>
      <c r="AJ592" s="338"/>
      <c r="AK592" s="338"/>
      <c r="AL592" s="338"/>
    </row>
    <row r="593" spans="1:38" s="338" customFormat="1" ht="16.5" customHeight="1" x14ac:dyDescent="0.35">
      <c r="A593" s="514" t="s">
        <v>1424</v>
      </c>
      <c r="B593" s="515" t="s">
        <v>48</v>
      </c>
      <c r="C593" s="516">
        <v>9780008399115</v>
      </c>
      <c r="D593" s="519">
        <v>6.25</v>
      </c>
      <c r="E593" s="518"/>
      <c r="F593" s="519">
        <f>SUM(E593*D593)</f>
        <v>0</v>
      </c>
      <c r="G593" s="520">
        <f t="shared" si="93"/>
        <v>0</v>
      </c>
      <c r="H593" s="521" t="s">
        <v>810</v>
      </c>
      <c r="I593" s="521">
        <v>0</v>
      </c>
      <c r="J593" s="522">
        <v>44200</v>
      </c>
    </row>
    <row r="594" spans="1:38" s="338" customFormat="1" ht="16.5" customHeight="1" x14ac:dyDescent="0.35">
      <c r="A594" s="514" t="s">
        <v>1425</v>
      </c>
      <c r="B594" s="515" t="s">
        <v>48</v>
      </c>
      <c r="C594" s="516">
        <v>9780008399214</v>
      </c>
      <c r="D594" s="519">
        <v>6.25</v>
      </c>
      <c r="E594" s="518"/>
      <c r="F594" s="519">
        <f t="shared" ref="F594:F595" si="94">SUM(E594*D594)</f>
        <v>0</v>
      </c>
      <c r="G594" s="520">
        <f t="shared" si="93"/>
        <v>0</v>
      </c>
      <c r="H594" s="521" t="s">
        <v>810</v>
      </c>
      <c r="I594" s="521">
        <v>0</v>
      </c>
      <c r="J594" s="522">
        <v>44200</v>
      </c>
    </row>
    <row r="595" spans="1:38" s="338" customFormat="1" ht="16.5" customHeight="1" x14ac:dyDescent="0.35">
      <c r="A595" s="514" t="s">
        <v>1426</v>
      </c>
      <c r="B595" s="515" t="s">
        <v>48</v>
      </c>
      <c r="C595" s="516">
        <v>9780008399221</v>
      </c>
      <c r="D595" s="519">
        <v>6.25</v>
      </c>
      <c r="E595" s="518"/>
      <c r="F595" s="519">
        <f t="shared" si="94"/>
        <v>0</v>
      </c>
      <c r="G595" s="520">
        <f t="shared" si="93"/>
        <v>0</v>
      </c>
      <c r="H595" s="521" t="s">
        <v>810</v>
      </c>
      <c r="I595" s="521">
        <v>0</v>
      </c>
      <c r="J595" s="522">
        <v>44200</v>
      </c>
    </row>
    <row r="596" spans="1:38" s="338" customFormat="1" ht="16.5" customHeight="1" x14ac:dyDescent="0.35">
      <c r="A596" s="514" t="s">
        <v>1473</v>
      </c>
      <c r="B596" s="515" t="s">
        <v>48</v>
      </c>
      <c r="C596" s="516">
        <v>9780008454678</v>
      </c>
      <c r="D596" s="519">
        <v>6.25</v>
      </c>
      <c r="E596" s="518"/>
      <c r="F596" s="519">
        <f>SUM(E596*D596)</f>
        <v>0</v>
      </c>
      <c r="G596" s="520">
        <f t="shared" si="84"/>
        <v>0</v>
      </c>
      <c r="H596" s="521" t="s">
        <v>810</v>
      </c>
      <c r="I596" s="521">
        <v>0</v>
      </c>
      <c r="J596" s="522">
        <v>44354</v>
      </c>
    </row>
    <row r="597" spans="1:38" s="338" customFormat="1" ht="16.5" customHeight="1" x14ac:dyDescent="0.35">
      <c r="A597" s="514" t="s">
        <v>1474</v>
      </c>
      <c r="B597" s="515" t="s">
        <v>48</v>
      </c>
      <c r="C597" s="516">
        <v>9780008454685</v>
      </c>
      <c r="D597" s="519">
        <v>6.25</v>
      </c>
      <c r="E597" s="518"/>
      <c r="F597" s="519">
        <f t="shared" ref="F597:F598" si="95">SUM(E597*D597)</f>
        <v>0</v>
      </c>
      <c r="G597" s="520">
        <f t="shared" si="84"/>
        <v>0</v>
      </c>
      <c r="H597" s="521" t="s">
        <v>810</v>
      </c>
      <c r="I597" s="521">
        <v>0</v>
      </c>
      <c r="J597" s="522">
        <v>44354</v>
      </c>
    </row>
    <row r="598" spans="1:38" s="338" customFormat="1" ht="16.5" customHeight="1" x14ac:dyDescent="0.35">
      <c r="A598" s="514" t="s">
        <v>1475</v>
      </c>
      <c r="B598" s="515" t="s">
        <v>48</v>
      </c>
      <c r="C598" s="516">
        <v>9780008454692</v>
      </c>
      <c r="D598" s="519">
        <v>6.25</v>
      </c>
      <c r="E598" s="518"/>
      <c r="F598" s="519">
        <f t="shared" si="95"/>
        <v>0</v>
      </c>
      <c r="G598" s="520">
        <f t="shared" si="84"/>
        <v>0</v>
      </c>
      <c r="H598" s="521" t="s">
        <v>810</v>
      </c>
      <c r="I598" s="521">
        <v>0</v>
      </c>
      <c r="J598" s="522">
        <v>44354</v>
      </c>
    </row>
    <row r="599" spans="1:38" s="338" customFormat="1" ht="16.5" customHeight="1" x14ac:dyDescent="0.35">
      <c r="A599" s="388" t="s">
        <v>1953</v>
      </c>
      <c r="B599" s="389" t="s">
        <v>48</v>
      </c>
      <c r="C599" s="154">
        <v>9780008487188</v>
      </c>
      <c r="D599" s="390">
        <v>6.25</v>
      </c>
      <c r="E599" s="155"/>
      <c r="F599" s="391">
        <f t="shared" ref="F599" si="96">SUM(E599*D599)</f>
        <v>0</v>
      </c>
      <c r="G599" s="392">
        <f t="shared" si="84"/>
        <v>0</v>
      </c>
      <c r="H599" s="393" t="s">
        <v>810</v>
      </c>
      <c r="I599" s="393">
        <v>0</v>
      </c>
      <c r="J599" s="156">
        <v>44564</v>
      </c>
    </row>
    <row r="600" spans="1:38" s="308" customFormat="1" ht="16.5" customHeight="1" x14ac:dyDescent="0.35">
      <c r="A600" s="404" t="s">
        <v>61</v>
      </c>
      <c r="B600" s="368"/>
      <c r="C600" s="15"/>
      <c r="D600" s="325"/>
      <c r="E600" s="73"/>
      <c r="F600" s="405"/>
      <c r="G600" s="385"/>
      <c r="H600" s="338"/>
      <c r="I600" s="338"/>
      <c r="J600" s="45"/>
    </row>
    <row r="601" spans="1:38" s="338" customFormat="1" ht="16.5" customHeight="1" x14ac:dyDescent="0.35">
      <c r="A601" s="355" t="s">
        <v>252</v>
      </c>
      <c r="B601" s="365" t="s">
        <v>48</v>
      </c>
      <c r="C601" s="15">
        <v>9780007186211</v>
      </c>
      <c r="D601" s="325">
        <v>6.25</v>
      </c>
      <c r="E601" s="73"/>
      <c r="F601" s="126">
        <f t="shared" ref="F601:F611" si="97">SUM(E601*D601)</f>
        <v>0</v>
      </c>
      <c r="G601" s="385">
        <f t="shared" si="52"/>
        <v>0</v>
      </c>
      <c r="H601" s="338" t="s">
        <v>810</v>
      </c>
      <c r="I601" s="338">
        <v>0</v>
      </c>
      <c r="J601" s="47">
        <v>38250</v>
      </c>
    </row>
    <row r="602" spans="1:38" s="338" customFormat="1" ht="16.5" customHeight="1" x14ac:dyDescent="0.35">
      <c r="A602" s="355" t="s">
        <v>253</v>
      </c>
      <c r="B602" s="365" t="s">
        <v>48</v>
      </c>
      <c r="C602" s="15">
        <v>9780007336173</v>
      </c>
      <c r="D602" s="325">
        <v>6.25</v>
      </c>
      <c r="E602" s="73"/>
      <c r="F602" s="126">
        <f t="shared" si="97"/>
        <v>0</v>
      </c>
      <c r="G602" s="385">
        <f t="shared" si="52"/>
        <v>0</v>
      </c>
      <c r="H602" s="338" t="s">
        <v>810</v>
      </c>
      <c r="I602" s="338">
        <v>0</v>
      </c>
      <c r="J602" s="47">
        <v>40422</v>
      </c>
    </row>
    <row r="603" spans="1:38" s="338" customFormat="1" ht="16.5" customHeight="1" x14ac:dyDescent="0.35">
      <c r="A603" s="355" t="s">
        <v>254</v>
      </c>
      <c r="B603" s="365" t="s">
        <v>48</v>
      </c>
      <c r="C603" s="15">
        <v>9780007186754</v>
      </c>
      <c r="D603" s="325">
        <v>6.25</v>
      </c>
      <c r="E603" s="73"/>
      <c r="F603" s="126">
        <f t="shared" si="97"/>
        <v>0</v>
      </c>
      <c r="G603" s="385">
        <f t="shared" si="52"/>
        <v>0</v>
      </c>
      <c r="H603" s="338" t="s">
        <v>810</v>
      </c>
      <c r="I603" s="338">
        <v>0</v>
      </c>
      <c r="J603" s="47">
        <v>39326</v>
      </c>
    </row>
    <row r="604" spans="1:38" s="338" customFormat="1" ht="16.5" customHeight="1" x14ac:dyDescent="0.35">
      <c r="A604" s="355" t="s">
        <v>255</v>
      </c>
      <c r="B604" s="365" t="s">
        <v>48</v>
      </c>
      <c r="C604" s="15">
        <v>9780007186273</v>
      </c>
      <c r="D604" s="325">
        <v>6.25</v>
      </c>
      <c r="E604" s="73"/>
      <c r="F604" s="126">
        <f t="shared" si="97"/>
        <v>0</v>
      </c>
      <c r="G604" s="385">
        <f t="shared" si="52"/>
        <v>0</v>
      </c>
      <c r="H604" s="338" t="s">
        <v>810</v>
      </c>
      <c r="I604" s="338">
        <v>0</v>
      </c>
      <c r="J604" s="47">
        <v>38357</v>
      </c>
    </row>
    <row r="605" spans="1:38" s="338" customFormat="1" ht="16.5" customHeight="1" x14ac:dyDescent="0.35">
      <c r="A605" s="355" t="s">
        <v>256</v>
      </c>
      <c r="B605" s="365" t="s">
        <v>48</v>
      </c>
      <c r="C605" s="15">
        <v>9780007186235</v>
      </c>
      <c r="D605" s="325">
        <v>6.25</v>
      </c>
      <c r="E605" s="73"/>
      <c r="F605" s="126">
        <f t="shared" si="97"/>
        <v>0</v>
      </c>
      <c r="G605" s="385">
        <f t="shared" si="52"/>
        <v>0</v>
      </c>
      <c r="H605" s="338" t="s">
        <v>810</v>
      </c>
      <c r="I605" s="338">
        <v>0</v>
      </c>
      <c r="J605" s="47">
        <v>38357</v>
      </c>
    </row>
    <row r="606" spans="1:38" customFormat="1" ht="16.5" customHeight="1" x14ac:dyDescent="0.35">
      <c r="A606" s="355" t="s">
        <v>257</v>
      </c>
      <c r="B606" s="365" t="s">
        <v>48</v>
      </c>
      <c r="C606" s="15">
        <v>9780007186259</v>
      </c>
      <c r="D606" s="325">
        <v>6.25</v>
      </c>
      <c r="E606" s="73"/>
      <c r="F606" s="126">
        <f t="shared" si="97"/>
        <v>0</v>
      </c>
      <c r="G606" s="385">
        <f t="shared" si="52"/>
        <v>0</v>
      </c>
      <c r="H606" s="338" t="s">
        <v>810</v>
      </c>
      <c r="I606" s="338">
        <v>0</v>
      </c>
      <c r="J606" s="47">
        <v>38357</v>
      </c>
      <c r="K606" s="338"/>
      <c r="L606" s="338"/>
      <c r="M606" s="338"/>
      <c r="N606" s="338"/>
      <c r="O606" s="338"/>
      <c r="P606" s="338"/>
      <c r="Q606" s="338"/>
      <c r="R606" s="338"/>
      <c r="S606" s="338"/>
      <c r="T606" s="338"/>
      <c r="U606" s="338"/>
      <c r="V606" s="338"/>
      <c r="W606" s="338"/>
      <c r="X606" s="338"/>
      <c r="Y606" s="338"/>
      <c r="Z606" s="338"/>
      <c r="AA606" s="338"/>
      <c r="AB606" s="338"/>
      <c r="AC606" s="338"/>
      <c r="AD606" s="338"/>
      <c r="AE606" s="338"/>
      <c r="AF606" s="338"/>
      <c r="AG606" s="338"/>
      <c r="AH606" s="338"/>
      <c r="AI606" s="338"/>
      <c r="AJ606" s="338"/>
      <c r="AK606" s="338"/>
      <c r="AL606" s="338"/>
    </row>
    <row r="607" spans="1:38" customFormat="1" ht="16.5" customHeight="1" x14ac:dyDescent="0.35">
      <c r="A607" s="355" t="s">
        <v>258</v>
      </c>
      <c r="B607" s="365" t="s">
        <v>48</v>
      </c>
      <c r="C607" s="15">
        <v>9780007187010</v>
      </c>
      <c r="D607" s="325">
        <v>6.25</v>
      </c>
      <c r="E607" s="73"/>
      <c r="F607" s="126">
        <f t="shared" si="97"/>
        <v>0</v>
      </c>
      <c r="G607" s="385">
        <f t="shared" si="52"/>
        <v>0</v>
      </c>
      <c r="H607" s="338" t="s">
        <v>810</v>
      </c>
      <c r="I607" s="338">
        <v>0</v>
      </c>
      <c r="J607" s="47">
        <v>38721</v>
      </c>
      <c r="K607" s="338"/>
      <c r="L607" s="338"/>
      <c r="M607" s="338"/>
      <c r="N607" s="338"/>
      <c r="O607" s="338"/>
      <c r="P607" s="338"/>
      <c r="Q607" s="338"/>
      <c r="R607" s="338"/>
      <c r="S607" s="338"/>
      <c r="T607" s="338"/>
      <c r="U607" s="338"/>
      <c r="V607" s="338"/>
      <c r="W607" s="338"/>
      <c r="X607" s="338"/>
      <c r="Y607" s="338"/>
      <c r="Z607" s="338"/>
      <c r="AA607" s="338"/>
      <c r="AB607" s="338"/>
      <c r="AC607" s="338"/>
      <c r="AD607" s="338"/>
      <c r="AE607" s="338"/>
      <c r="AF607" s="338"/>
      <c r="AG607" s="338"/>
      <c r="AH607" s="338"/>
      <c r="AI607" s="338"/>
      <c r="AJ607" s="338"/>
      <c r="AK607" s="338"/>
      <c r="AL607" s="338"/>
    </row>
    <row r="608" spans="1:38" customFormat="1" ht="16.5" customHeight="1" x14ac:dyDescent="0.35">
      <c r="A608" s="355" t="s">
        <v>259</v>
      </c>
      <c r="B608" s="365" t="s">
        <v>48</v>
      </c>
      <c r="C608" s="15">
        <v>9780007462025</v>
      </c>
      <c r="D608" s="325">
        <v>6.25</v>
      </c>
      <c r="E608" s="73"/>
      <c r="F608" s="126">
        <f t="shared" si="97"/>
        <v>0</v>
      </c>
      <c r="G608" s="385">
        <f t="shared" si="52"/>
        <v>0</v>
      </c>
      <c r="H608" s="338" t="s">
        <v>810</v>
      </c>
      <c r="I608" s="338">
        <v>0</v>
      </c>
      <c r="J608" s="47">
        <v>41155</v>
      </c>
      <c r="K608" s="338"/>
      <c r="L608" s="338"/>
      <c r="M608" s="338"/>
      <c r="N608" s="338"/>
      <c r="O608" s="338"/>
      <c r="P608" s="338"/>
      <c r="Q608" s="338"/>
      <c r="R608" s="338"/>
      <c r="S608" s="338"/>
      <c r="T608" s="338"/>
      <c r="U608" s="338"/>
      <c r="V608" s="338"/>
      <c r="W608" s="338"/>
      <c r="X608" s="338"/>
      <c r="Y608" s="338"/>
      <c r="Z608" s="338"/>
      <c r="AA608" s="338"/>
      <c r="AB608" s="338"/>
      <c r="AC608" s="338"/>
      <c r="AD608" s="338"/>
      <c r="AE608" s="338"/>
      <c r="AF608" s="338"/>
      <c r="AG608" s="338"/>
      <c r="AH608" s="338"/>
      <c r="AI608" s="338"/>
      <c r="AJ608" s="338"/>
      <c r="AK608" s="338"/>
      <c r="AL608" s="338"/>
    </row>
    <row r="609" spans="1:10" s="338" customFormat="1" ht="16.5" customHeight="1" x14ac:dyDescent="0.35">
      <c r="A609" s="355" t="s">
        <v>729</v>
      </c>
      <c r="B609" s="365" t="s">
        <v>48</v>
      </c>
      <c r="C609" s="15">
        <v>9780007462032</v>
      </c>
      <c r="D609" s="325">
        <v>6.25</v>
      </c>
      <c r="E609" s="73"/>
      <c r="F609" s="126">
        <f t="shared" si="97"/>
        <v>0</v>
      </c>
      <c r="G609" s="385">
        <f t="shared" si="52"/>
        <v>0</v>
      </c>
      <c r="H609" s="338" t="s">
        <v>810</v>
      </c>
      <c r="I609" s="338">
        <v>0</v>
      </c>
      <c r="J609" s="47">
        <v>41155</v>
      </c>
    </row>
    <row r="610" spans="1:10" s="338" customFormat="1" ht="16.5" customHeight="1" x14ac:dyDescent="0.35">
      <c r="A610" s="355" t="s">
        <v>609</v>
      </c>
      <c r="B610" s="365" t="s">
        <v>48</v>
      </c>
      <c r="C610" s="15">
        <v>9780007591206</v>
      </c>
      <c r="D610" s="325">
        <v>6.25</v>
      </c>
      <c r="E610" s="73"/>
      <c r="F610" s="126">
        <f t="shared" si="97"/>
        <v>0</v>
      </c>
      <c r="G610" s="385">
        <f t="shared" si="52"/>
        <v>0</v>
      </c>
      <c r="H610" s="338" t="s">
        <v>810</v>
      </c>
      <c r="I610" s="338">
        <v>0</v>
      </c>
      <c r="J610" s="47">
        <v>42020</v>
      </c>
    </row>
    <row r="611" spans="1:10" s="338" customFormat="1" ht="16.5" customHeight="1" x14ac:dyDescent="0.35">
      <c r="A611" s="435" t="s">
        <v>610</v>
      </c>
      <c r="B611" s="436" t="s">
        <v>48</v>
      </c>
      <c r="C611" s="140">
        <v>9780007591190</v>
      </c>
      <c r="D611" s="325">
        <v>6.25</v>
      </c>
      <c r="E611" s="141"/>
      <c r="F611" s="437">
        <f t="shared" si="97"/>
        <v>0</v>
      </c>
      <c r="G611" s="438">
        <f t="shared" si="52"/>
        <v>0</v>
      </c>
      <c r="H611" s="338" t="s">
        <v>810</v>
      </c>
      <c r="I611" s="338">
        <v>0</v>
      </c>
      <c r="J611" s="47">
        <v>42102</v>
      </c>
    </row>
    <row r="612" spans="1:10" s="338" customFormat="1" ht="16.5" customHeight="1" x14ac:dyDescent="0.35">
      <c r="A612" s="514" t="s">
        <v>1461</v>
      </c>
      <c r="B612" s="515" t="s">
        <v>48</v>
      </c>
      <c r="C612" s="516">
        <v>9780008454791</v>
      </c>
      <c r="D612" s="519">
        <v>6.25</v>
      </c>
      <c r="E612" s="518"/>
      <c r="F612" s="519">
        <f>SUM(E612*D612)</f>
        <v>0</v>
      </c>
      <c r="G612" s="520">
        <f t="shared" si="84"/>
        <v>0</v>
      </c>
      <c r="H612" s="521" t="s">
        <v>810</v>
      </c>
      <c r="I612" s="521">
        <v>0</v>
      </c>
      <c r="J612" s="522">
        <v>44333</v>
      </c>
    </row>
    <row r="613" spans="1:10" s="338" customFormat="1" ht="16.5" customHeight="1" x14ac:dyDescent="0.35">
      <c r="A613" s="514" t="s">
        <v>1462</v>
      </c>
      <c r="B613" s="515" t="s">
        <v>48</v>
      </c>
      <c r="C613" s="516">
        <v>9780008454807</v>
      </c>
      <c r="D613" s="519">
        <v>6.25</v>
      </c>
      <c r="E613" s="518"/>
      <c r="F613" s="519">
        <f>SUM(E613*D613)</f>
        <v>0</v>
      </c>
      <c r="G613" s="520">
        <f t="shared" si="84"/>
        <v>0</v>
      </c>
      <c r="H613" s="521" t="s">
        <v>810</v>
      </c>
      <c r="I613" s="521">
        <v>0</v>
      </c>
      <c r="J613" s="522">
        <v>44333</v>
      </c>
    </row>
    <row r="614" spans="1:10" s="338" customFormat="1" ht="16.5" customHeight="1" x14ac:dyDescent="0.35">
      <c r="A614" s="514" t="s">
        <v>1463</v>
      </c>
      <c r="B614" s="515" t="s">
        <v>48</v>
      </c>
      <c r="C614" s="516">
        <v>9780008454814</v>
      </c>
      <c r="D614" s="519">
        <v>6.25</v>
      </c>
      <c r="E614" s="518"/>
      <c r="F614" s="519">
        <f>SUM(E614*D614)</f>
        <v>0</v>
      </c>
      <c r="G614" s="520">
        <f t="shared" si="84"/>
        <v>0</v>
      </c>
      <c r="H614" s="521" t="s">
        <v>810</v>
      </c>
      <c r="I614" s="521">
        <v>0</v>
      </c>
      <c r="J614" s="522">
        <v>44333</v>
      </c>
    </row>
    <row r="615" spans="1:10" s="338" customFormat="1" ht="16.5" customHeight="1" x14ac:dyDescent="0.35">
      <c r="A615" s="439" t="s">
        <v>260</v>
      </c>
      <c r="B615" s="196"/>
      <c r="C615" s="196"/>
      <c r="D615" s="196"/>
      <c r="E615" s="197"/>
      <c r="F615" s="196"/>
      <c r="G615" s="440"/>
      <c r="H615" s="441"/>
      <c r="J615" s="45"/>
    </row>
    <row r="616" spans="1:10" s="338" customFormat="1" ht="16.5" customHeight="1" x14ac:dyDescent="0.35">
      <c r="A616" s="442" t="s">
        <v>51</v>
      </c>
      <c r="B616" s="443"/>
      <c r="C616" s="142"/>
      <c r="D616" s="325"/>
      <c r="E616" s="143"/>
      <c r="F616" s="444"/>
      <c r="G616" s="445"/>
      <c r="J616" s="45"/>
    </row>
    <row r="617" spans="1:10" s="338" customFormat="1" ht="16.5" customHeight="1" x14ac:dyDescent="0.35">
      <c r="A617" s="355" t="s">
        <v>261</v>
      </c>
      <c r="B617" s="365" t="s">
        <v>48</v>
      </c>
      <c r="C617" s="15">
        <v>9780007186303</v>
      </c>
      <c r="D617" s="325">
        <v>7</v>
      </c>
      <c r="E617" s="73"/>
      <c r="F617" s="126">
        <f t="shared" ref="F617:F634" si="98">SUM(E617*D617)</f>
        <v>0</v>
      </c>
      <c r="G617" s="385">
        <f t="shared" ref="G617:G748" si="99">IF($F$17="Y",$F$19,0)</f>
        <v>0</v>
      </c>
      <c r="H617" s="338" t="s">
        <v>810</v>
      </c>
      <c r="I617" s="338">
        <v>0</v>
      </c>
      <c r="J617" s="47">
        <v>38596</v>
      </c>
    </row>
    <row r="618" spans="1:10" s="338" customFormat="1" ht="16.5" customHeight="1" x14ac:dyDescent="0.35">
      <c r="A618" s="415" t="s">
        <v>262</v>
      </c>
      <c r="B618" s="365" t="s">
        <v>48</v>
      </c>
      <c r="C618" s="15">
        <v>9780007336180</v>
      </c>
      <c r="D618" s="325">
        <v>7</v>
      </c>
      <c r="E618" s="73"/>
      <c r="F618" s="126">
        <f t="shared" si="98"/>
        <v>0</v>
      </c>
      <c r="G618" s="385">
        <f t="shared" si="99"/>
        <v>0</v>
      </c>
      <c r="H618" s="338" t="s">
        <v>810</v>
      </c>
      <c r="I618" s="338">
        <v>0</v>
      </c>
      <c r="J618" s="47">
        <v>40422</v>
      </c>
    </row>
    <row r="619" spans="1:10" s="338" customFormat="1" ht="16.5" customHeight="1" x14ac:dyDescent="0.35">
      <c r="A619" s="355" t="s">
        <v>730</v>
      </c>
      <c r="B619" s="365" t="s">
        <v>48</v>
      </c>
      <c r="C619" s="15">
        <v>9780007186280</v>
      </c>
      <c r="D619" s="325">
        <v>7</v>
      </c>
      <c r="E619" s="73"/>
      <c r="F619" s="126">
        <f t="shared" si="98"/>
        <v>0</v>
      </c>
      <c r="G619" s="385">
        <f t="shared" si="99"/>
        <v>0</v>
      </c>
      <c r="H619" s="338" t="s">
        <v>810</v>
      </c>
      <c r="I619" s="338">
        <v>0</v>
      </c>
      <c r="J619" s="47">
        <v>38596</v>
      </c>
    </row>
    <row r="620" spans="1:10" s="338" customFormat="1" ht="16.5" customHeight="1" x14ac:dyDescent="0.35">
      <c r="A620" s="355" t="s">
        <v>263</v>
      </c>
      <c r="B620" s="365" t="s">
        <v>48</v>
      </c>
      <c r="C620" s="15">
        <v>9780007186297</v>
      </c>
      <c r="D620" s="325">
        <v>7</v>
      </c>
      <c r="E620" s="73"/>
      <c r="F620" s="126">
        <f t="shared" si="98"/>
        <v>0</v>
      </c>
      <c r="G620" s="385">
        <f t="shared" si="99"/>
        <v>0</v>
      </c>
      <c r="H620" s="338" t="s">
        <v>810</v>
      </c>
      <c r="I620" s="338">
        <v>0</v>
      </c>
      <c r="J620" s="47">
        <v>38596</v>
      </c>
    </row>
    <row r="621" spans="1:10" s="338" customFormat="1" ht="16.5" customHeight="1" x14ac:dyDescent="0.35">
      <c r="A621" s="355" t="s">
        <v>264</v>
      </c>
      <c r="B621" s="365" t="s">
        <v>48</v>
      </c>
      <c r="C621" s="15">
        <v>9780007186310</v>
      </c>
      <c r="D621" s="325">
        <v>7</v>
      </c>
      <c r="E621" s="73"/>
      <c r="F621" s="126">
        <f t="shared" si="98"/>
        <v>0</v>
      </c>
      <c r="G621" s="385">
        <f t="shared" si="99"/>
        <v>0</v>
      </c>
      <c r="H621" s="338" t="s">
        <v>810</v>
      </c>
      <c r="I621" s="338">
        <v>0</v>
      </c>
      <c r="J621" s="47">
        <v>38596</v>
      </c>
    </row>
    <row r="622" spans="1:10" customFormat="1" ht="16.5" customHeight="1" x14ac:dyDescent="0.35">
      <c r="A622" s="415" t="s">
        <v>265</v>
      </c>
      <c r="B622" s="365" t="s">
        <v>48</v>
      </c>
      <c r="C622" s="15">
        <v>9780007462049</v>
      </c>
      <c r="D622" s="325">
        <v>7</v>
      </c>
      <c r="E622" s="73"/>
      <c r="F622" s="126">
        <f t="shared" si="98"/>
        <v>0</v>
      </c>
      <c r="G622" s="385">
        <f t="shared" si="99"/>
        <v>0</v>
      </c>
      <c r="H622" s="338" t="s">
        <v>810</v>
      </c>
      <c r="I622" s="338">
        <v>0</v>
      </c>
      <c r="J622" s="47">
        <v>41155</v>
      </c>
    </row>
    <row r="623" spans="1:10" customFormat="1" ht="16.5" customHeight="1" x14ac:dyDescent="0.35">
      <c r="A623" s="355" t="s">
        <v>731</v>
      </c>
      <c r="B623" s="365" t="s">
        <v>48</v>
      </c>
      <c r="C623" s="15">
        <v>9780007462056</v>
      </c>
      <c r="D623" s="325">
        <v>7</v>
      </c>
      <c r="E623" s="73"/>
      <c r="F623" s="126">
        <f t="shared" si="98"/>
        <v>0</v>
      </c>
      <c r="G623" s="385">
        <f t="shared" si="99"/>
        <v>0</v>
      </c>
      <c r="H623" s="338" t="s">
        <v>810</v>
      </c>
      <c r="I623" s="338">
        <v>0</v>
      </c>
      <c r="J623" s="47">
        <v>41155</v>
      </c>
    </row>
    <row r="624" spans="1:10" customFormat="1" ht="16.5" customHeight="1" x14ac:dyDescent="0.35">
      <c r="A624" s="427" t="s">
        <v>611</v>
      </c>
      <c r="B624" s="386" t="s">
        <v>48</v>
      </c>
      <c r="C624" s="66">
        <v>9780007591213</v>
      </c>
      <c r="D624" s="325">
        <v>7</v>
      </c>
      <c r="E624" s="73"/>
      <c r="F624" s="422">
        <f t="shared" si="98"/>
        <v>0</v>
      </c>
      <c r="G624" s="357">
        <f t="shared" si="99"/>
        <v>0</v>
      </c>
      <c r="H624" s="338" t="s">
        <v>810</v>
      </c>
      <c r="I624" s="338">
        <v>0</v>
      </c>
      <c r="J624" s="68">
        <v>42020</v>
      </c>
    </row>
    <row r="625" spans="1:38" customFormat="1" ht="16.5" customHeight="1" x14ac:dyDescent="0.35">
      <c r="A625" s="355" t="s">
        <v>978</v>
      </c>
      <c r="B625" s="365" t="s">
        <v>48</v>
      </c>
      <c r="C625" s="15">
        <v>9780007591220</v>
      </c>
      <c r="D625" s="325">
        <v>7</v>
      </c>
      <c r="E625" s="73"/>
      <c r="F625" s="126">
        <f>SUM(E625*D625)</f>
        <v>0</v>
      </c>
      <c r="G625" s="385">
        <f t="shared" si="99"/>
        <v>0</v>
      </c>
      <c r="H625" s="338" t="s">
        <v>810</v>
      </c>
      <c r="I625" s="338">
        <v>0</v>
      </c>
      <c r="J625" s="47">
        <v>42102</v>
      </c>
    </row>
    <row r="626" spans="1:38" customFormat="1" ht="16.5" customHeight="1" x14ac:dyDescent="0.35">
      <c r="A626" s="388" t="s">
        <v>1149</v>
      </c>
      <c r="B626" s="389" t="s">
        <v>48</v>
      </c>
      <c r="C626" s="154">
        <v>9780008381844</v>
      </c>
      <c r="D626" s="391">
        <v>7</v>
      </c>
      <c r="E626" s="155"/>
      <c r="F626" s="391">
        <f t="shared" si="98"/>
        <v>0</v>
      </c>
      <c r="G626" s="392">
        <f t="shared" si="99"/>
        <v>0</v>
      </c>
      <c r="H626" s="393" t="s">
        <v>810</v>
      </c>
      <c r="I626" s="393">
        <v>0</v>
      </c>
      <c r="J626" s="156">
        <v>43980</v>
      </c>
    </row>
    <row r="627" spans="1:38" customFormat="1" ht="16.5" customHeight="1" x14ac:dyDescent="0.35">
      <c r="A627" s="388" t="s">
        <v>1295</v>
      </c>
      <c r="B627" s="389" t="s">
        <v>48</v>
      </c>
      <c r="C627" s="154">
        <v>9780008381882</v>
      </c>
      <c r="D627" s="391">
        <v>7</v>
      </c>
      <c r="E627" s="155"/>
      <c r="F627" s="391">
        <f t="shared" si="98"/>
        <v>0</v>
      </c>
      <c r="G627" s="392">
        <f t="shared" si="99"/>
        <v>0</v>
      </c>
      <c r="H627" s="393" t="s">
        <v>810</v>
      </c>
      <c r="I627" s="393">
        <v>0</v>
      </c>
      <c r="J627" s="156">
        <v>44103</v>
      </c>
    </row>
    <row r="628" spans="1:38" s="338" customFormat="1" ht="16.5" customHeight="1" x14ac:dyDescent="0.35">
      <c r="A628" s="514" t="s">
        <v>1427</v>
      </c>
      <c r="B628" s="515" t="s">
        <v>48</v>
      </c>
      <c r="C628" s="516">
        <v>9780008399122</v>
      </c>
      <c r="D628" s="519">
        <v>7</v>
      </c>
      <c r="E628" s="518"/>
      <c r="F628" s="519">
        <f t="shared" ref="F628:F629" si="100">SUM(E628*D628)</f>
        <v>0</v>
      </c>
      <c r="G628" s="520">
        <f t="shared" si="93"/>
        <v>0</v>
      </c>
      <c r="H628" s="521" t="s">
        <v>810</v>
      </c>
      <c r="I628" s="521">
        <v>0</v>
      </c>
      <c r="J628" s="522">
        <v>44200</v>
      </c>
    </row>
    <row r="629" spans="1:38" customFormat="1" ht="16.5" customHeight="1" x14ac:dyDescent="0.35">
      <c r="A629" s="514" t="s">
        <v>1428</v>
      </c>
      <c r="B629" s="515" t="s">
        <v>48</v>
      </c>
      <c r="C629" s="516">
        <v>9780008399139</v>
      </c>
      <c r="D629" s="519">
        <v>7</v>
      </c>
      <c r="E629" s="518"/>
      <c r="F629" s="519">
        <f t="shared" si="100"/>
        <v>0</v>
      </c>
      <c r="G629" s="520">
        <f t="shared" si="93"/>
        <v>0</v>
      </c>
      <c r="H629" s="521" t="s">
        <v>810</v>
      </c>
      <c r="I629" s="521">
        <v>0</v>
      </c>
      <c r="J629" s="522">
        <v>44200</v>
      </c>
      <c r="K629" s="338"/>
      <c r="L629" s="338"/>
      <c r="M629" s="338"/>
      <c r="N629" s="338"/>
      <c r="O629" s="338"/>
      <c r="P629" s="338"/>
      <c r="Q629" s="338"/>
      <c r="R629" s="338"/>
      <c r="S629" s="338"/>
      <c r="T629" s="338"/>
      <c r="U629" s="338"/>
      <c r="V629" s="338"/>
      <c r="W629" s="338"/>
      <c r="X629" s="338"/>
      <c r="Y629" s="338"/>
      <c r="Z629" s="338"/>
      <c r="AA629" s="338"/>
      <c r="AB629" s="338"/>
      <c r="AC629" s="338"/>
      <c r="AD629" s="338"/>
      <c r="AE629" s="338"/>
      <c r="AF629" s="338"/>
      <c r="AG629" s="338"/>
      <c r="AH629" s="338"/>
      <c r="AI629" s="338"/>
      <c r="AJ629" s="338"/>
      <c r="AK629" s="338"/>
      <c r="AL629" s="338"/>
    </row>
    <row r="630" spans="1:38" customFormat="1" ht="16.5" customHeight="1" x14ac:dyDescent="0.35">
      <c r="A630" s="514" t="s">
        <v>1429</v>
      </c>
      <c r="B630" s="515" t="s">
        <v>48</v>
      </c>
      <c r="C630" s="516">
        <v>9780008399146</v>
      </c>
      <c r="D630" s="519">
        <v>7</v>
      </c>
      <c r="E630" s="518"/>
      <c r="F630" s="519">
        <f>SUM(E630*D630)</f>
        <v>0</v>
      </c>
      <c r="G630" s="520">
        <f t="shared" si="93"/>
        <v>0</v>
      </c>
      <c r="H630" s="521" t="s">
        <v>810</v>
      </c>
      <c r="I630" s="521">
        <v>0</v>
      </c>
      <c r="J630" s="522">
        <v>44200</v>
      </c>
      <c r="K630" s="338"/>
      <c r="L630" s="338"/>
      <c r="M630" s="338"/>
      <c r="N630" s="338"/>
      <c r="O630" s="338"/>
      <c r="P630" s="338"/>
      <c r="Q630" s="338"/>
      <c r="R630" s="338"/>
      <c r="S630" s="338"/>
      <c r="T630" s="338"/>
      <c r="U630" s="338"/>
      <c r="V630" s="338"/>
      <c r="W630" s="338"/>
      <c r="X630" s="338"/>
      <c r="Y630" s="338"/>
      <c r="Z630" s="338"/>
      <c r="AA630" s="338"/>
      <c r="AB630" s="338"/>
      <c r="AC630" s="338"/>
      <c r="AD630" s="338"/>
      <c r="AE630" s="338"/>
      <c r="AF630" s="338"/>
      <c r="AG630" s="338"/>
      <c r="AH630" s="338"/>
      <c r="AI630" s="338"/>
      <c r="AJ630" s="338"/>
      <c r="AK630" s="338"/>
      <c r="AL630" s="338"/>
    </row>
    <row r="631" spans="1:38" customFormat="1" ht="16.5" customHeight="1" x14ac:dyDescent="0.35">
      <c r="A631" s="514" t="s">
        <v>1430</v>
      </c>
      <c r="B631" s="515" t="s">
        <v>48</v>
      </c>
      <c r="C631" s="516">
        <v>9780008399153</v>
      </c>
      <c r="D631" s="519">
        <v>7</v>
      </c>
      <c r="E631" s="518"/>
      <c r="F631" s="519">
        <f>SUM(E631*D631)</f>
        <v>0</v>
      </c>
      <c r="G631" s="520">
        <f t="shared" si="93"/>
        <v>0</v>
      </c>
      <c r="H631" s="521" t="s">
        <v>810</v>
      </c>
      <c r="I631" s="521">
        <v>0</v>
      </c>
      <c r="J631" s="522">
        <v>44200</v>
      </c>
      <c r="K631" s="338"/>
      <c r="L631" s="338"/>
      <c r="M631" s="338"/>
      <c r="N631" s="338"/>
      <c r="O631" s="338"/>
      <c r="P631" s="338"/>
      <c r="Q631" s="338"/>
      <c r="R631" s="338"/>
      <c r="S631" s="338"/>
      <c r="T631" s="338"/>
      <c r="U631" s="338"/>
      <c r="V631" s="338"/>
      <c r="W631" s="338"/>
      <c r="X631" s="338"/>
      <c r="Y631" s="338"/>
      <c r="Z631" s="338"/>
      <c r="AA631" s="338"/>
      <c r="AB631" s="338"/>
      <c r="AC631" s="338"/>
      <c r="AD631" s="338"/>
      <c r="AE631" s="338"/>
      <c r="AF631" s="338"/>
      <c r="AG631" s="338"/>
      <c r="AH631" s="338"/>
      <c r="AI631" s="338"/>
      <c r="AJ631" s="338"/>
      <c r="AK631" s="338"/>
      <c r="AL631" s="338"/>
    </row>
    <row r="632" spans="1:38" s="338" customFormat="1" ht="16.5" customHeight="1" x14ac:dyDescent="0.35">
      <c r="A632" s="514" t="s">
        <v>1431</v>
      </c>
      <c r="B632" s="515" t="s">
        <v>48</v>
      </c>
      <c r="C632" s="516">
        <v>9780008399245</v>
      </c>
      <c r="D632" s="519">
        <v>7</v>
      </c>
      <c r="E632" s="518"/>
      <c r="F632" s="519">
        <f t="shared" ref="F632:F633" si="101">SUM(E632*D632)</f>
        <v>0</v>
      </c>
      <c r="G632" s="520">
        <f t="shared" si="93"/>
        <v>0</v>
      </c>
      <c r="H632" s="521" t="s">
        <v>810</v>
      </c>
      <c r="I632" s="521">
        <v>0</v>
      </c>
      <c r="J632" s="522">
        <v>44200</v>
      </c>
    </row>
    <row r="633" spans="1:38" s="338" customFormat="1" ht="16.5" customHeight="1" x14ac:dyDescent="0.35">
      <c r="A633" s="514" t="s">
        <v>1432</v>
      </c>
      <c r="B633" s="515" t="s">
        <v>48</v>
      </c>
      <c r="C633" s="516">
        <v>9780008399252</v>
      </c>
      <c r="D633" s="519">
        <v>7</v>
      </c>
      <c r="E633" s="518"/>
      <c r="F633" s="519">
        <f t="shared" si="101"/>
        <v>0</v>
      </c>
      <c r="G633" s="520">
        <f t="shared" si="93"/>
        <v>0</v>
      </c>
      <c r="H633" s="521" t="s">
        <v>810</v>
      </c>
      <c r="I633" s="521">
        <v>0</v>
      </c>
      <c r="J633" s="522">
        <v>44200</v>
      </c>
    </row>
    <row r="634" spans="1:38" s="338" customFormat="1" ht="16.5" customHeight="1" x14ac:dyDescent="0.35">
      <c r="A634" s="355" t="s">
        <v>1527</v>
      </c>
      <c r="B634" s="365" t="s">
        <v>48</v>
      </c>
      <c r="C634" s="15">
        <v>9780008413880</v>
      </c>
      <c r="D634" s="325">
        <v>7</v>
      </c>
      <c r="E634" s="73"/>
      <c r="F634" s="126">
        <f t="shared" si="98"/>
        <v>0</v>
      </c>
      <c r="G634" s="385">
        <f t="shared" si="84"/>
        <v>0</v>
      </c>
      <c r="H634" s="338" t="s">
        <v>810</v>
      </c>
      <c r="I634" s="338">
        <v>0</v>
      </c>
      <c r="J634" s="47">
        <v>44287</v>
      </c>
    </row>
    <row r="635" spans="1:38" s="338" customFormat="1" ht="16.5" customHeight="1" x14ac:dyDescent="0.35">
      <c r="A635" s="514" t="s">
        <v>1476</v>
      </c>
      <c r="B635" s="515" t="s">
        <v>48</v>
      </c>
      <c r="C635" s="516">
        <v>9780008454708</v>
      </c>
      <c r="D635" s="519">
        <v>7</v>
      </c>
      <c r="E635" s="518"/>
      <c r="F635" s="519">
        <f>SUM(E635*D635)</f>
        <v>0</v>
      </c>
      <c r="G635" s="520">
        <f t="shared" si="84"/>
        <v>0</v>
      </c>
      <c r="H635" s="521" t="s">
        <v>810</v>
      </c>
      <c r="I635" s="521">
        <v>0</v>
      </c>
      <c r="J635" s="522">
        <v>44354</v>
      </c>
    </row>
    <row r="636" spans="1:38" s="338" customFormat="1" ht="16.5" customHeight="1" x14ac:dyDescent="0.35">
      <c r="A636" s="514" t="s">
        <v>1477</v>
      </c>
      <c r="B636" s="515" t="s">
        <v>48</v>
      </c>
      <c r="C636" s="516">
        <v>9780008454715</v>
      </c>
      <c r="D636" s="519">
        <v>7</v>
      </c>
      <c r="E636" s="518"/>
      <c r="F636" s="519">
        <f>SUM(E636*D636)</f>
        <v>0</v>
      </c>
      <c r="G636" s="520">
        <f t="shared" si="84"/>
        <v>0</v>
      </c>
      <c r="H636" s="521" t="s">
        <v>810</v>
      </c>
      <c r="I636" s="521">
        <v>0</v>
      </c>
      <c r="J636" s="522">
        <v>44354</v>
      </c>
    </row>
    <row r="637" spans="1:38" s="338" customFormat="1" ht="16.5" customHeight="1" x14ac:dyDescent="0.35">
      <c r="A637" s="514" t="s">
        <v>1478</v>
      </c>
      <c r="B637" s="515" t="s">
        <v>48</v>
      </c>
      <c r="C637" s="516">
        <v>9780008454722</v>
      </c>
      <c r="D637" s="519">
        <v>7</v>
      </c>
      <c r="E637" s="518"/>
      <c r="F637" s="519">
        <f>SUM(E637*D637)</f>
        <v>0</v>
      </c>
      <c r="G637" s="520">
        <f t="shared" si="84"/>
        <v>0</v>
      </c>
      <c r="H637" s="521" t="s">
        <v>810</v>
      </c>
      <c r="I637" s="521">
        <v>0</v>
      </c>
      <c r="J637" s="522">
        <v>44354</v>
      </c>
    </row>
    <row r="638" spans="1:38" s="338" customFormat="1" ht="16.5" customHeight="1" x14ac:dyDescent="0.35">
      <c r="A638" s="388" t="s">
        <v>1954</v>
      </c>
      <c r="B638" s="389" t="s">
        <v>48</v>
      </c>
      <c r="C638" s="154">
        <v>9780008487195</v>
      </c>
      <c r="D638" s="390">
        <v>7</v>
      </c>
      <c r="E638" s="155"/>
      <c r="F638" s="391">
        <f>SUM(E638*D638)</f>
        <v>0</v>
      </c>
      <c r="G638" s="392">
        <f t="shared" si="84"/>
        <v>0</v>
      </c>
      <c r="H638" s="393" t="s">
        <v>810</v>
      </c>
      <c r="I638" s="393">
        <v>0</v>
      </c>
      <c r="J638" s="156">
        <v>44564</v>
      </c>
    </row>
    <row r="639" spans="1:38" customFormat="1" ht="16.5" customHeight="1" x14ac:dyDescent="0.35">
      <c r="A639" s="355" t="s">
        <v>1933</v>
      </c>
      <c r="B639" s="355" t="s">
        <v>48</v>
      </c>
      <c r="C639" s="569">
        <v>9780008541835</v>
      </c>
      <c r="D639" s="617">
        <v>7</v>
      </c>
      <c r="F639" s="126">
        <f>SUM(E639*D639)</f>
        <v>0</v>
      </c>
      <c r="G639" s="385">
        <f t="shared" si="99"/>
        <v>0</v>
      </c>
      <c r="H639" s="618" t="s">
        <v>810</v>
      </c>
      <c r="I639" s="618">
        <v>0</v>
      </c>
      <c r="J639" s="613">
        <v>45019</v>
      </c>
    </row>
    <row r="640" spans="1:38" s="338" customFormat="1" ht="16.5" customHeight="1" x14ac:dyDescent="0.35">
      <c r="A640" s="404" t="s">
        <v>61</v>
      </c>
      <c r="B640" s="368"/>
      <c r="C640" s="15"/>
      <c r="D640" s="325"/>
      <c r="E640" s="73"/>
      <c r="F640" s="405"/>
      <c r="G640" s="385"/>
      <c r="H640" s="618"/>
      <c r="I640" s="618"/>
      <c r="J640" s="45"/>
    </row>
    <row r="641" spans="1:38" s="338" customFormat="1" ht="16.5" customHeight="1" x14ac:dyDescent="0.35">
      <c r="A641" s="355" t="s">
        <v>732</v>
      </c>
      <c r="B641" s="365" t="s">
        <v>48</v>
      </c>
      <c r="C641" s="15">
        <v>9780007186358</v>
      </c>
      <c r="D641" s="325">
        <v>7</v>
      </c>
      <c r="E641" s="73"/>
      <c r="F641" s="126">
        <f t="shared" ref="F641:F649" si="102">SUM(E641*D641)</f>
        <v>0</v>
      </c>
      <c r="G641" s="385">
        <f t="shared" si="99"/>
        <v>0</v>
      </c>
      <c r="H641" s="338" t="s">
        <v>810</v>
      </c>
      <c r="I641" s="338">
        <v>0</v>
      </c>
      <c r="J641" s="47">
        <v>38596</v>
      </c>
    </row>
    <row r="642" spans="1:38" s="338" customFormat="1" ht="16.5" customHeight="1" x14ac:dyDescent="0.35">
      <c r="A642" s="355" t="s">
        <v>266</v>
      </c>
      <c r="B642" s="365" t="s">
        <v>48</v>
      </c>
      <c r="C642" s="15">
        <v>9780007336197</v>
      </c>
      <c r="D642" s="325">
        <v>7</v>
      </c>
      <c r="E642" s="73"/>
      <c r="F642" s="126">
        <f t="shared" si="102"/>
        <v>0</v>
      </c>
      <c r="G642" s="385">
        <f t="shared" si="99"/>
        <v>0</v>
      </c>
      <c r="H642" s="338" t="s">
        <v>810</v>
      </c>
      <c r="I642" s="338">
        <v>0</v>
      </c>
      <c r="J642" s="47">
        <v>40422</v>
      </c>
    </row>
    <row r="643" spans="1:38" s="338" customFormat="1" ht="16.5" customHeight="1" x14ac:dyDescent="0.35">
      <c r="A643" s="355" t="s">
        <v>267</v>
      </c>
      <c r="B643" s="365" t="s">
        <v>48</v>
      </c>
      <c r="C643" s="15">
        <v>9780007186402</v>
      </c>
      <c r="D643" s="325">
        <v>7</v>
      </c>
      <c r="E643" s="73"/>
      <c r="F643" s="126">
        <f t="shared" si="102"/>
        <v>0</v>
      </c>
      <c r="G643" s="385">
        <f t="shared" si="99"/>
        <v>0</v>
      </c>
      <c r="H643" s="338" t="s">
        <v>810</v>
      </c>
      <c r="I643" s="338">
        <v>0</v>
      </c>
      <c r="J643" s="47">
        <v>38596</v>
      </c>
    </row>
    <row r="644" spans="1:38" s="338" customFormat="1" ht="16.5" customHeight="1" x14ac:dyDescent="0.35">
      <c r="A644" s="355" t="s">
        <v>268</v>
      </c>
      <c r="B644" s="365" t="s">
        <v>48</v>
      </c>
      <c r="C644" s="15">
        <v>9780007186327</v>
      </c>
      <c r="D644" s="325">
        <v>7</v>
      </c>
      <c r="E644" s="73"/>
      <c r="F644" s="126">
        <f t="shared" si="102"/>
        <v>0</v>
      </c>
      <c r="G644" s="385">
        <f t="shared" si="99"/>
        <v>0</v>
      </c>
      <c r="H644" s="338" t="s">
        <v>810</v>
      </c>
      <c r="I644" s="338">
        <v>0</v>
      </c>
      <c r="J644" s="47">
        <v>38596</v>
      </c>
    </row>
    <row r="645" spans="1:38" customFormat="1" ht="16.5" customHeight="1" x14ac:dyDescent="0.35">
      <c r="A645" s="355" t="s">
        <v>269</v>
      </c>
      <c r="B645" s="365" t="s">
        <v>48</v>
      </c>
      <c r="C645" s="15">
        <v>9780007186341</v>
      </c>
      <c r="D645" s="325">
        <v>7</v>
      </c>
      <c r="E645" s="73"/>
      <c r="F645" s="126">
        <f t="shared" si="102"/>
        <v>0</v>
      </c>
      <c r="G645" s="385">
        <f t="shared" si="99"/>
        <v>0</v>
      </c>
      <c r="H645" s="338" t="s">
        <v>810</v>
      </c>
      <c r="I645" s="338">
        <v>0</v>
      </c>
      <c r="J645" s="47">
        <v>38596</v>
      </c>
      <c r="K645" s="338"/>
      <c r="L645" s="338"/>
      <c r="M645" s="338"/>
      <c r="N645" s="338"/>
      <c r="O645" s="338"/>
      <c r="P645" s="338"/>
      <c r="Q645" s="338"/>
      <c r="R645" s="338"/>
      <c r="S645" s="338"/>
      <c r="T645" s="338"/>
      <c r="U645" s="338"/>
      <c r="V645" s="338"/>
      <c r="W645" s="338"/>
      <c r="X645" s="338"/>
      <c r="Y645" s="338"/>
      <c r="Z645" s="338"/>
      <c r="AA645" s="338"/>
      <c r="AB645" s="338"/>
      <c r="AC645" s="338"/>
      <c r="AD645" s="338"/>
      <c r="AE645" s="338"/>
      <c r="AF645" s="338"/>
      <c r="AG645" s="338"/>
      <c r="AH645" s="338"/>
      <c r="AI645" s="338"/>
      <c r="AJ645" s="338"/>
      <c r="AK645" s="338"/>
      <c r="AL645" s="338"/>
    </row>
    <row r="646" spans="1:38" customFormat="1" ht="16.5" customHeight="1" x14ac:dyDescent="0.35">
      <c r="A646" s="355" t="s">
        <v>733</v>
      </c>
      <c r="B646" s="365" t="s">
        <v>48</v>
      </c>
      <c r="C646" s="15">
        <v>9780007462063</v>
      </c>
      <c r="D646" s="325">
        <v>7</v>
      </c>
      <c r="E646" s="73"/>
      <c r="F646" s="126">
        <f t="shared" si="102"/>
        <v>0</v>
      </c>
      <c r="G646" s="385">
        <f t="shared" si="99"/>
        <v>0</v>
      </c>
      <c r="H646" s="338" t="s">
        <v>810</v>
      </c>
      <c r="I646" s="338">
        <v>0</v>
      </c>
      <c r="J646" s="47">
        <v>41155</v>
      </c>
      <c r="K646" s="338"/>
      <c r="L646" s="338"/>
      <c r="M646" s="338"/>
      <c r="N646" s="338"/>
      <c r="O646" s="338"/>
      <c r="P646" s="338"/>
      <c r="Q646" s="338"/>
      <c r="R646" s="338"/>
      <c r="S646" s="338"/>
      <c r="T646" s="338"/>
      <c r="U646" s="338"/>
      <c r="V646" s="338"/>
      <c r="W646" s="338"/>
      <c r="X646" s="338"/>
      <c r="Y646" s="338"/>
      <c r="Z646" s="338"/>
      <c r="AA646" s="338"/>
      <c r="AB646" s="338"/>
      <c r="AC646" s="338"/>
      <c r="AD646" s="338"/>
      <c r="AE646" s="338"/>
      <c r="AF646" s="338"/>
      <c r="AG646" s="338"/>
      <c r="AH646" s="338"/>
      <c r="AI646" s="338"/>
      <c r="AJ646" s="338"/>
      <c r="AK646" s="338"/>
      <c r="AL646" s="338"/>
    </row>
    <row r="647" spans="1:38" customFormat="1" ht="16.5" customHeight="1" x14ac:dyDescent="0.35">
      <c r="A647" s="355" t="s">
        <v>270</v>
      </c>
      <c r="B647" s="365" t="s">
        <v>48</v>
      </c>
      <c r="C647" s="15">
        <v>9780007462070</v>
      </c>
      <c r="D647" s="325">
        <v>7</v>
      </c>
      <c r="E647" s="73"/>
      <c r="F647" s="126">
        <f t="shared" si="102"/>
        <v>0</v>
      </c>
      <c r="G647" s="385">
        <f t="shared" si="99"/>
        <v>0</v>
      </c>
      <c r="H647" s="338" t="s">
        <v>810</v>
      </c>
      <c r="I647" s="338">
        <v>0</v>
      </c>
      <c r="J647" s="47">
        <v>41155</v>
      </c>
      <c r="K647" s="338"/>
      <c r="L647" s="338"/>
      <c r="M647" s="338"/>
      <c r="N647" s="338"/>
      <c r="O647" s="338"/>
      <c r="P647" s="338"/>
      <c r="Q647" s="338"/>
      <c r="R647" s="338"/>
      <c r="S647" s="338"/>
      <c r="T647" s="338"/>
      <c r="U647" s="338"/>
      <c r="V647" s="338"/>
      <c r="W647" s="338"/>
      <c r="X647" s="338"/>
      <c r="Y647" s="338"/>
      <c r="Z647" s="338"/>
      <c r="AA647" s="338"/>
      <c r="AB647" s="338"/>
      <c r="AC647" s="338"/>
      <c r="AD647" s="338"/>
      <c r="AE647" s="338"/>
      <c r="AF647" s="338"/>
      <c r="AG647" s="338"/>
      <c r="AH647" s="338"/>
      <c r="AI647" s="338"/>
      <c r="AJ647" s="338"/>
      <c r="AK647" s="338"/>
      <c r="AL647" s="338"/>
    </row>
    <row r="648" spans="1:38" s="338" customFormat="1" ht="16.5" customHeight="1" x14ac:dyDescent="0.35">
      <c r="A648" s="355" t="s">
        <v>612</v>
      </c>
      <c r="B648" s="365" t="s">
        <v>48</v>
      </c>
      <c r="C648" s="15">
        <v>9780007591244</v>
      </c>
      <c r="D648" s="325">
        <v>7</v>
      </c>
      <c r="E648" s="73"/>
      <c r="F648" s="126">
        <f t="shared" si="102"/>
        <v>0</v>
      </c>
      <c r="G648" s="385">
        <f t="shared" si="99"/>
        <v>0</v>
      </c>
      <c r="H648" s="338" t="s">
        <v>810</v>
      </c>
      <c r="I648" s="338">
        <v>0</v>
      </c>
      <c r="J648" s="47">
        <v>42020</v>
      </c>
    </row>
    <row r="649" spans="1:38" s="338" customFormat="1" ht="16.5" customHeight="1" x14ac:dyDescent="0.35">
      <c r="A649" s="435" t="s">
        <v>613</v>
      </c>
      <c r="B649" s="436" t="s">
        <v>48</v>
      </c>
      <c r="C649" s="140">
        <v>9780007591237</v>
      </c>
      <c r="D649" s="325">
        <v>7</v>
      </c>
      <c r="E649" s="141"/>
      <c r="F649" s="437">
        <f t="shared" si="102"/>
        <v>0</v>
      </c>
      <c r="G649" s="438">
        <f t="shared" si="99"/>
        <v>0</v>
      </c>
      <c r="H649" s="338" t="s">
        <v>810</v>
      </c>
      <c r="I649" s="338">
        <v>0</v>
      </c>
      <c r="J649" s="47">
        <v>42102</v>
      </c>
    </row>
    <row r="650" spans="1:38" s="338" customFormat="1" ht="16.5" customHeight="1" x14ac:dyDescent="0.35">
      <c r="A650" s="355" t="s">
        <v>1340</v>
      </c>
      <c r="B650" s="365" t="s">
        <v>48</v>
      </c>
      <c r="C650" s="15">
        <v>9780008432201</v>
      </c>
      <c r="D650" s="325">
        <v>7</v>
      </c>
      <c r="E650" s="73"/>
      <c r="F650" s="126">
        <f>SUM(E650*D650)</f>
        <v>0</v>
      </c>
      <c r="G650" s="385">
        <f t="shared" si="84"/>
        <v>0</v>
      </c>
      <c r="H650" s="338" t="s">
        <v>810</v>
      </c>
      <c r="I650" s="338">
        <v>0</v>
      </c>
      <c r="J650" s="47">
        <v>44154</v>
      </c>
    </row>
    <row r="651" spans="1:38" s="338" customFormat="1" ht="16.5" customHeight="1" x14ac:dyDescent="0.35">
      <c r="A651" s="514" t="s">
        <v>1464</v>
      </c>
      <c r="B651" s="515" t="s">
        <v>48</v>
      </c>
      <c r="C651" s="516">
        <v>9780008454821</v>
      </c>
      <c r="D651" s="519">
        <v>7</v>
      </c>
      <c r="E651" s="518"/>
      <c r="F651" s="519">
        <f t="shared" ref="F651:F652" si="103">SUM(E651*D651)</f>
        <v>0</v>
      </c>
      <c r="G651" s="520">
        <f t="shared" si="84"/>
        <v>0</v>
      </c>
      <c r="H651" s="521" t="s">
        <v>810</v>
      </c>
      <c r="I651" s="521">
        <v>0</v>
      </c>
      <c r="J651" s="522">
        <v>44333</v>
      </c>
    </row>
    <row r="652" spans="1:38" s="338" customFormat="1" ht="16.5" customHeight="1" x14ac:dyDescent="0.35">
      <c r="A652" s="514" t="s">
        <v>1465</v>
      </c>
      <c r="B652" s="515" t="s">
        <v>48</v>
      </c>
      <c r="C652" s="516">
        <v>9780008454838</v>
      </c>
      <c r="D652" s="519">
        <v>7</v>
      </c>
      <c r="E652" s="518"/>
      <c r="F652" s="519">
        <f t="shared" si="103"/>
        <v>0</v>
      </c>
      <c r="G652" s="520">
        <f t="shared" si="84"/>
        <v>0</v>
      </c>
      <c r="H652" s="521" t="s">
        <v>810</v>
      </c>
      <c r="I652" s="521">
        <v>0</v>
      </c>
      <c r="J652" s="522">
        <v>44333</v>
      </c>
    </row>
    <row r="653" spans="1:38" s="338" customFormat="1" ht="16.5" customHeight="1" x14ac:dyDescent="0.35">
      <c r="A653" s="514" t="s">
        <v>1466</v>
      </c>
      <c r="B653" s="515" t="s">
        <v>48</v>
      </c>
      <c r="C653" s="516">
        <v>9780008454845</v>
      </c>
      <c r="D653" s="519">
        <v>7</v>
      </c>
      <c r="E653" s="518"/>
      <c r="F653" s="519">
        <f>SUM(E653*D653)</f>
        <v>0</v>
      </c>
      <c r="G653" s="520">
        <f t="shared" si="84"/>
        <v>0</v>
      </c>
      <c r="H653" s="521" t="s">
        <v>810</v>
      </c>
      <c r="I653" s="521">
        <v>0</v>
      </c>
      <c r="J653" s="522">
        <v>44333</v>
      </c>
    </row>
    <row r="654" spans="1:38" s="338" customFormat="1" ht="16.5" customHeight="1" x14ac:dyDescent="0.35">
      <c r="A654" s="439" t="s">
        <v>935</v>
      </c>
      <c r="B654" s="196"/>
      <c r="C654" s="196"/>
      <c r="D654" s="196"/>
      <c r="E654" s="197"/>
      <c r="F654" s="196"/>
      <c r="G654" s="440"/>
      <c r="H654" s="441"/>
      <c r="J654" s="45"/>
    </row>
    <row r="655" spans="1:38" s="338" customFormat="1" ht="16.5" customHeight="1" x14ac:dyDescent="0.35">
      <c r="A655" s="442" t="s">
        <v>51</v>
      </c>
      <c r="B655" s="443"/>
      <c r="C655" s="142"/>
      <c r="D655" s="325"/>
      <c r="E655" s="143"/>
      <c r="F655" s="444"/>
      <c r="G655" s="445"/>
      <c r="J655" s="45"/>
    </row>
    <row r="656" spans="1:38" s="338" customFormat="1" ht="16.5" customHeight="1" x14ac:dyDescent="0.35">
      <c r="A656" s="446" t="s">
        <v>936</v>
      </c>
      <c r="B656" s="381" t="s">
        <v>48</v>
      </c>
      <c r="C656" s="142">
        <v>9780008230388</v>
      </c>
      <c r="D656" s="325">
        <v>7.25</v>
      </c>
      <c r="E656" s="143"/>
      <c r="F656" s="383">
        <f t="shared" ref="F656:F663" si="104">SUM(E656*D656)</f>
        <v>0</v>
      </c>
      <c r="G656" s="384">
        <f t="shared" si="99"/>
        <v>0</v>
      </c>
      <c r="H656" s="338" t="s">
        <v>810</v>
      </c>
      <c r="I656" s="338">
        <v>0</v>
      </c>
      <c r="J656" s="47">
        <v>43728</v>
      </c>
    </row>
    <row r="657" spans="1:10" s="338" customFormat="1" ht="16.5" customHeight="1" x14ac:dyDescent="0.35">
      <c r="A657" s="355" t="s">
        <v>937</v>
      </c>
      <c r="B657" s="365" t="s">
        <v>48</v>
      </c>
      <c r="C657" s="15">
        <v>9780008340407</v>
      </c>
      <c r="D657" s="325">
        <v>7.25</v>
      </c>
      <c r="E657" s="73"/>
      <c r="F657" s="126">
        <f t="shared" si="104"/>
        <v>0</v>
      </c>
      <c r="G657" s="385">
        <f t="shared" si="99"/>
        <v>0</v>
      </c>
      <c r="H657" s="338" t="s">
        <v>810</v>
      </c>
      <c r="I657" s="338">
        <v>0</v>
      </c>
      <c r="J657" s="47">
        <v>43728</v>
      </c>
    </row>
    <row r="658" spans="1:10" s="338" customFormat="1" ht="16.5" customHeight="1" x14ac:dyDescent="0.35">
      <c r="A658" s="355" t="s">
        <v>938</v>
      </c>
      <c r="B658" s="365" t="s">
        <v>48</v>
      </c>
      <c r="C658" s="15">
        <v>9780008340421</v>
      </c>
      <c r="D658" s="325">
        <v>7.25</v>
      </c>
      <c r="E658" s="73"/>
      <c r="F658" s="126">
        <f t="shared" si="104"/>
        <v>0</v>
      </c>
      <c r="G658" s="385">
        <f t="shared" si="99"/>
        <v>0</v>
      </c>
      <c r="H658" s="338" t="s">
        <v>810</v>
      </c>
      <c r="I658" s="338">
        <v>0</v>
      </c>
      <c r="J658" s="47">
        <v>43728</v>
      </c>
    </row>
    <row r="659" spans="1:10" s="338" customFormat="1" ht="16.5" customHeight="1" x14ac:dyDescent="0.35">
      <c r="A659" s="355" t="s">
        <v>939</v>
      </c>
      <c r="B659" s="365" t="s">
        <v>48</v>
      </c>
      <c r="C659" s="15">
        <v>9780008340452</v>
      </c>
      <c r="D659" s="325">
        <v>7.25</v>
      </c>
      <c r="E659" s="73"/>
      <c r="F659" s="126">
        <f t="shared" si="104"/>
        <v>0</v>
      </c>
      <c r="G659" s="385">
        <f t="shared" si="99"/>
        <v>0</v>
      </c>
      <c r="H659" s="338" t="s">
        <v>810</v>
      </c>
      <c r="I659" s="338">
        <v>0</v>
      </c>
      <c r="J659" s="47">
        <v>43728</v>
      </c>
    </row>
    <row r="660" spans="1:10" s="338" customFormat="1" ht="16.5" customHeight="1" x14ac:dyDescent="0.35">
      <c r="A660" s="355" t="s">
        <v>1296</v>
      </c>
      <c r="B660" s="365" t="s">
        <v>48</v>
      </c>
      <c r="C660" s="15">
        <v>9780008381745</v>
      </c>
      <c r="D660" s="325">
        <v>7.25</v>
      </c>
      <c r="E660" s="73"/>
      <c r="F660" s="126">
        <f t="shared" si="104"/>
        <v>0</v>
      </c>
      <c r="G660" s="385">
        <f t="shared" si="99"/>
        <v>0</v>
      </c>
      <c r="H660" s="338" t="s">
        <v>810</v>
      </c>
      <c r="I660" s="338">
        <v>0</v>
      </c>
      <c r="J660" s="47">
        <v>44075</v>
      </c>
    </row>
    <row r="661" spans="1:10" s="338" customFormat="1" ht="16.5" customHeight="1" x14ac:dyDescent="0.35">
      <c r="A661" s="355" t="s">
        <v>1297</v>
      </c>
      <c r="B661" s="365" t="s">
        <v>48</v>
      </c>
      <c r="C661" s="15">
        <v>9780008381752</v>
      </c>
      <c r="D661" s="325">
        <v>7.25</v>
      </c>
      <c r="E661" s="73"/>
      <c r="F661" s="126">
        <f t="shared" si="104"/>
        <v>0</v>
      </c>
      <c r="G661" s="385">
        <f t="shared" si="99"/>
        <v>0</v>
      </c>
      <c r="H661" s="338" t="s">
        <v>810</v>
      </c>
      <c r="I661" s="338">
        <v>0</v>
      </c>
      <c r="J661" s="47">
        <v>44075</v>
      </c>
    </row>
    <row r="662" spans="1:10" s="338" customFormat="1" ht="16.5" customHeight="1" x14ac:dyDescent="0.35">
      <c r="A662" s="355" t="s">
        <v>1298</v>
      </c>
      <c r="B662" s="365" t="s">
        <v>48</v>
      </c>
      <c r="C662" s="15">
        <v>9780008381769</v>
      </c>
      <c r="D662" s="325">
        <v>7.25</v>
      </c>
      <c r="E662" s="73"/>
      <c r="F662" s="126">
        <f t="shared" si="104"/>
        <v>0</v>
      </c>
      <c r="G662" s="385">
        <f t="shared" si="99"/>
        <v>0</v>
      </c>
      <c r="H662" s="338" t="s">
        <v>810</v>
      </c>
      <c r="I662" s="338">
        <v>0</v>
      </c>
      <c r="J662" s="47">
        <v>44075</v>
      </c>
    </row>
    <row r="663" spans="1:10" s="338" customFormat="1" ht="16.5" customHeight="1" x14ac:dyDescent="0.35">
      <c r="A663" s="355" t="s">
        <v>1299</v>
      </c>
      <c r="B663" s="365" t="s">
        <v>48</v>
      </c>
      <c r="C663" s="15">
        <v>9780008381776</v>
      </c>
      <c r="D663" s="325">
        <v>7.25</v>
      </c>
      <c r="E663" s="73"/>
      <c r="F663" s="126">
        <f t="shared" si="104"/>
        <v>0</v>
      </c>
      <c r="G663" s="385">
        <f t="shared" si="99"/>
        <v>0</v>
      </c>
      <c r="H663" s="338" t="s">
        <v>810</v>
      </c>
      <c r="I663" s="338">
        <v>0</v>
      </c>
      <c r="J663" s="47">
        <v>44075</v>
      </c>
    </row>
    <row r="664" spans="1:10" s="338" customFormat="1" ht="16.5" customHeight="1" x14ac:dyDescent="0.35">
      <c r="A664" s="355" t="s">
        <v>1308</v>
      </c>
      <c r="B664" s="365" t="s">
        <v>48</v>
      </c>
      <c r="C664" s="15">
        <v>9780008398958</v>
      </c>
      <c r="D664" s="325">
        <v>7.25</v>
      </c>
      <c r="E664" s="73"/>
      <c r="F664" s="126">
        <f t="shared" ref="F664:F667" si="105">SUM(E664*D664)</f>
        <v>0</v>
      </c>
      <c r="G664" s="385">
        <f t="shared" si="99"/>
        <v>0</v>
      </c>
      <c r="H664" s="338" t="s">
        <v>810</v>
      </c>
      <c r="I664" s="338">
        <v>0</v>
      </c>
      <c r="J664" s="47">
        <v>44207</v>
      </c>
    </row>
    <row r="665" spans="1:10" s="338" customFormat="1" ht="16.5" customHeight="1" x14ac:dyDescent="0.35">
      <c r="A665" s="355" t="s">
        <v>1309</v>
      </c>
      <c r="B665" s="365" t="s">
        <v>48</v>
      </c>
      <c r="C665" s="15">
        <v>9780008398965</v>
      </c>
      <c r="D665" s="325">
        <v>7.25</v>
      </c>
      <c r="E665" s="73"/>
      <c r="F665" s="126">
        <f t="shared" si="105"/>
        <v>0</v>
      </c>
      <c r="G665" s="385">
        <f t="shared" si="99"/>
        <v>0</v>
      </c>
      <c r="H665" s="338" t="s">
        <v>810</v>
      </c>
      <c r="I665" s="338">
        <v>0</v>
      </c>
      <c r="J665" s="47">
        <v>44207</v>
      </c>
    </row>
    <row r="666" spans="1:10" s="338" customFormat="1" ht="16.5" customHeight="1" x14ac:dyDescent="0.35">
      <c r="A666" s="355" t="s">
        <v>1310</v>
      </c>
      <c r="B666" s="365" t="s">
        <v>48</v>
      </c>
      <c r="C666" s="15">
        <v>9780008398972</v>
      </c>
      <c r="D666" s="325">
        <v>7.25</v>
      </c>
      <c r="E666" s="73"/>
      <c r="F666" s="126">
        <f t="shared" si="105"/>
        <v>0</v>
      </c>
      <c r="G666" s="385">
        <f t="shared" si="99"/>
        <v>0</v>
      </c>
      <c r="H666" s="338" t="s">
        <v>810</v>
      </c>
      <c r="I666" s="338">
        <v>0</v>
      </c>
      <c r="J666" s="47">
        <v>44207</v>
      </c>
    </row>
    <row r="667" spans="1:10" s="338" customFormat="1" ht="16.5" customHeight="1" x14ac:dyDescent="0.35">
      <c r="A667" s="355" t="s">
        <v>1311</v>
      </c>
      <c r="B667" s="365" t="s">
        <v>48</v>
      </c>
      <c r="C667" s="15">
        <v>9780008398989</v>
      </c>
      <c r="D667" s="325">
        <v>7.25</v>
      </c>
      <c r="E667" s="73"/>
      <c r="F667" s="126">
        <f t="shared" si="105"/>
        <v>0</v>
      </c>
      <c r="G667" s="385">
        <f t="shared" si="99"/>
        <v>0</v>
      </c>
      <c r="H667" s="338" t="s">
        <v>810</v>
      </c>
      <c r="I667" s="338">
        <v>0</v>
      </c>
      <c r="J667" s="47">
        <v>44207</v>
      </c>
    </row>
    <row r="668" spans="1:10" s="618" customFormat="1" ht="16.5" customHeight="1" x14ac:dyDescent="0.35">
      <c r="A668" s="689" t="s">
        <v>1951</v>
      </c>
      <c r="B668" s="690" t="s">
        <v>48</v>
      </c>
      <c r="C668" s="691">
        <v>9780008541811</v>
      </c>
      <c r="D668" s="692">
        <v>7.25</v>
      </c>
      <c r="E668" s="684"/>
      <c r="F668" s="693">
        <f t="shared" ref="F668" si="106">SUM(E668*D668)</f>
        <v>0</v>
      </c>
      <c r="G668" s="686">
        <f t="shared" si="99"/>
        <v>0</v>
      </c>
      <c r="H668" s="687" t="s">
        <v>810</v>
      </c>
      <c r="I668" s="687">
        <v>0</v>
      </c>
      <c r="J668" s="688">
        <v>44654</v>
      </c>
    </row>
    <row r="669" spans="1:10" s="338" customFormat="1" ht="16.5" customHeight="1" x14ac:dyDescent="0.35">
      <c r="A669" s="404" t="s">
        <v>61</v>
      </c>
      <c r="B669" s="368"/>
      <c r="C669" s="15"/>
      <c r="D669" s="325"/>
      <c r="E669" s="73"/>
      <c r="F669" s="405"/>
      <c r="G669" s="385"/>
      <c r="J669" s="45"/>
    </row>
    <row r="670" spans="1:10" s="618" customFormat="1" ht="16.5" customHeight="1" x14ac:dyDescent="0.35">
      <c r="A670" s="446" t="s">
        <v>1962</v>
      </c>
      <c r="B670" s="381" t="s">
        <v>48</v>
      </c>
      <c r="C670" s="142">
        <v>9780008476243</v>
      </c>
      <c r="D670" s="617">
        <v>7.25</v>
      </c>
      <c r="E670" s="143"/>
      <c r="F670" s="383">
        <f t="shared" ref="F670" si="107">SUM(E670*D670)</f>
        <v>0</v>
      </c>
      <c r="G670" s="384">
        <f t="shared" si="99"/>
        <v>0</v>
      </c>
      <c r="H670" s="618" t="s">
        <v>810</v>
      </c>
      <c r="I670" s="618">
        <v>0</v>
      </c>
      <c r="J670" s="613">
        <v>44571</v>
      </c>
    </row>
    <row r="671" spans="1:10" s="338" customFormat="1" ht="16.5" customHeight="1" x14ac:dyDescent="0.35">
      <c r="A671" s="355" t="s">
        <v>1963</v>
      </c>
      <c r="B671" s="365" t="s">
        <v>48</v>
      </c>
      <c r="C671" s="15">
        <v>9780008476250</v>
      </c>
      <c r="D671" s="325">
        <v>7.25</v>
      </c>
      <c r="E671" s="73"/>
      <c r="F671" s="126">
        <f t="shared" ref="F671:F681" si="108">SUM(E671*D671)</f>
        <v>0</v>
      </c>
      <c r="G671" s="385">
        <f t="shared" si="99"/>
        <v>0</v>
      </c>
      <c r="H671" s="338" t="s">
        <v>810</v>
      </c>
      <c r="I671" s="338">
        <v>0</v>
      </c>
      <c r="J671" s="47">
        <v>44571</v>
      </c>
    </row>
    <row r="672" spans="1:10" s="338" customFormat="1" ht="16.5" customHeight="1" x14ac:dyDescent="0.35">
      <c r="A672" s="355" t="s">
        <v>1964</v>
      </c>
      <c r="B672" s="365" t="s">
        <v>48</v>
      </c>
      <c r="C672" s="15">
        <v>9780008476267</v>
      </c>
      <c r="D672" s="325">
        <v>7.25</v>
      </c>
      <c r="E672" s="73"/>
      <c r="F672" s="126">
        <f t="shared" si="108"/>
        <v>0</v>
      </c>
      <c r="G672" s="385">
        <f t="shared" si="99"/>
        <v>0</v>
      </c>
      <c r="H672" s="338" t="s">
        <v>810</v>
      </c>
      <c r="I672" s="338">
        <v>0</v>
      </c>
      <c r="J672" s="47">
        <v>44571</v>
      </c>
    </row>
    <row r="673" spans="1:10" s="338" customFormat="1" ht="16.5" customHeight="1" x14ac:dyDescent="0.35">
      <c r="A673" s="355" t="s">
        <v>1965</v>
      </c>
      <c r="B673" s="365" t="s">
        <v>48</v>
      </c>
      <c r="C673" s="15">
        <v>9780008476274</v>
      </c>
      <c r="D673" s="325">
        <v>7.25</v>
      </c>
      <c r="E673" s="73"/>
      <c r="F673" s="126">
        <f t="shared" si="108"/>
        <v>0</v>
      </c>
      <c r="G673" s="385">
        <f t="shared" si="99"/>
        <v>0</v>
      </c>
      <c r="H673" s="338" t="s">
        <v>810</v>
      </c>
      <c r="I673" s="338">
        <v>0</v>
      </c>
      <c r="J673" s="47">
        <v>44571</v>
      </c>
    </row>
    <row r="674" spans="1:10" s="338" customFormat="1" ht="16.5" customHeight="1" x14ac:dyDescent="0.35">
      <c r="A674" s="355" t="s">
        <v>1966</v>
      </c>
      <c r="B674" s="365" t="s">
        <v>48</v>
      </c>
      <c r="C674" s="15">
        <v>9780008485573</v>
      </c>
      <c r="D674" s="325">
        <v>7.25</v>
      </c>
      <c r="E674" s="73"/>
      <c r="F674" s="126">
        <f t="shared" si="108"/>
        <v>0</v>
      </c>
      <c r="G674" s="385">
        <f t="shared" si="99"/>
        <v>0</v>
      </c>
      <c r="H674" s="338" t="s">
        <v>810</v>
      </c>
      <c r="I674" s="338">
        <v>0</v>
      </c>
      <c r="J674" s="47">
        <v>44571</v>
      </c>
    </row>
    <row r="675" spans="1:10" s="338" customFormat="1" ht="16.5" customHeight="1" x14ac:dyDescent="0.35">
      <c r="A675" s="355" t="s">
        <v>1967</v>
      </c>
      <c r="B675" s="365" t="s">
        <v>48</v>
      </c>
      <c r="C675" s="15">
        <v>9780008485580</v>
      </c>
      <c r="D675" s="325">
        <v>7.25</v>
      </c>
      <c r="E675" s="73"/>
      <c r="F675" s="126">
        <f t="shared" si="108"/>
        <v>0</v>
      </c>
      <c r="G675" s="385">
        <f t="shared" si="99"/>
        <v>0</v>
      </c>
      <c r="H675" s="338" t="s">
        <v>810</v>
      </c>
      <c r="I675" s="338">
        <v>0</v>
      </c>
      <c r="J675" s="47">
        <v>44571</v>
      </c>
    </row>
    <row r="676" spans="1:10" s="338" customFormat="1" ht="16.5" customHeight="1" x14ac:dyDescent="0.35">
      <c r="A676" s="355" t="s">
        <v>1968</v>
      </c>
      <c r="B676" s="365" t="s">
        <v>48</v>
      </c>
      <c r="C676" s="15">
        <v>9780008485597</v>
      </c>
      <c r="D676" s="325">
        <v>7.25</v>
      </c>
      <c r="E676" s="73"/>
      <c r="F676" s="126">
        <f t="shared" si="108"/>
        <v>0</v>
      </c>
      <c r="G676" s="385">
        <f t="shared" si="99"/>
        <v>0</v>
      </c>
      <c r="H676" s="338" t="s">
        <v>810</v>
      </c>
      <c r="I676" s="338">
        <v>0</v>
      </c>
      <c r="J676" s="47">
        <v>44571</v>
      </c>
    </row>
    <row r="677" spans="1:10" s="338" customFormat="1" ht="16.5" customHeight="1" x14ac:dyDescent="0.35">
      <c r="A677" s="355" t="s">
        <v>1969</v>
      </c>
      <c r="B677" s="365" t="s">
        <v>48</v>
      </c>
      <c r="C677" s="15">
        <v>9780008485696</v>
      </c>
      <c r="D677" s="325">
        <v>7.25</v>
      </c>
      <c r="E677" s="73"/>
      <c r="F677" s="126">
        <f>SUM(E677*D677)</f>
        <v>0</v>
      </c>
      <c r="G677" s="385">
        <f t="shared" ref="G677:G752" si="109">IF($F$17="Y",$F$19,0)</f>
        <v>0</v>
      </c>
      <c r="H677" s="338" t="s">
        <v>810</v>
      </c>
      <c r="I677" s="338">
        <v>0</v>
      </c>
      <c r="J677" s="47">
        <v>44571</v>
      </c>
    </row>
    <row r="678" spans="1:10" s="338" customFormat="1" ht="16.5" customHeight="1" x14ac:dyDescent="0.35">
      <c r="A678" s="355" t="s">
        <v>1970</v>
      </c>
      <c r="B678" s="365" t="s">
        <v>48</v>
      </c>
      <c r="C678" s="15">
        <v>9780008485610</v>
      </c>
      <c r="D678" s="325">
        <v>7.25</v>
      </c>
      <c r="E678" s="73"/>
      <c r="F678" s="126">
        <f t="shared" si="108"/>
        <v>0</v>
      </c>
      <c r="G678" s="385">
        <f t="shared" si="99"/>
        <v>0</v>
      </c>
      <c r="H678" s="338" t="s">
        <v>810</v>
      </c>
      <c r="I678" s="338">
        <v>0</v>
      </c>
      <c r="J678" s="47">
        <v>44571</v>
      </c>
    </row>
    <row r="679" spans="1:10" s="338" customFormat="1" ht="16.5" customHeight="1" x14ac:dyDescent="0.35">
      <c r="A679" s="355" t="s">
        <v>1971</v>
      </c>
      <c r="B679" s="365" t="s">
        <v>48</v>
      </c>
      <c r="C679" s="15">
        <v>9780008485627</v>
      </c>
      <c r="D679" s="325">
        <v>7.25</v>
      </c>
      <c r="E679" s="73"/>
      <c r="F679" s="126">
        <f t="shared" si="108"/>
        <v>0</v>
      </c>
      <c r="G679" s="385">
        <f t="shared" si="99"/>
        <v>0</v>
      </c>
      <c r="H679" s="338" t="s">
        <v>810</v>
      </c>
      <c r="I679" s="338">
        <v>0</v>
      </c>
      <c r="J679" s="47">
        <v>44571</v>
      </c>
    </row>
    <row r="680" spans="1:10" s="338" customFormat="1" ht="16.5" customHeight="1" x14ac:dyDescent="0.35">
      <c r="A680" s="355" t="s">
        <v>1972</v>
      </c>
      <c r="B680" s="365" t="s">
        <v>48</v>
      </c>
      <c r="C680" s="15">
        <v>9780008485634</v>
      </c>
      <c r="D680" s="325">
        <v>7.25</v>
      </c>
      <c r="E680" s="73"/>
      <c r="F680" s="126">
        <f t="shared" si="108"/>
        <v>0</v>
      </c>
      <c r="G680" s="385">
        <f t="shared" si="99"/>
        <v>0</v>
      </c>
      <c r="H680" s="338" t="s">
        <v>810</v>
      </c>
      <c r="I680" s="338">
        <v>0</v>
      </c>
      <c r="J680" s="47">
        <v>44571</v>
      </c>
    </row>
    <row r="681" spans="1:10" s="338" customFormat="1" ht="16.5" customHeight="1" x14ac:dyDescent="0.35">
      <c r="A681" s="355" t="s">
        <v>1973</v>
      </c>
      <c r="B681" s="365" t="s">
        <v>48</v>
      </c>
      <c r="C681" s="15">
        <v>9780008485689</v>
      </c>
      <c r="D681" s="325">
        <v>7.25</v>
      </c>
      <c r="E681" s="73"/>
      <c r="F681" s="126">
        <f t="shared" si="108"/>
        <v>0</v>
      </c>
      <c r="G681" s="385">
        <f t="shared" si="99"/>
        <v>0</v>
      </c>
      <c r="H681" s="338" t="s">
        <v>810</v>
      </c>
      <c r="I681" s="338">
        <v>0</v>
      </c>
      <c r="J681" s="47">
        <v>44571</v>
      </c>
    </row>
    <row r="682" spans="1:10" s="338" customFormat="1" ht="16.5" customHeight="1" x14ac:dyDescent="0.35">
      <c r="A682" s="664" t="s">
        <v>1899</v>
      </c>
      <c r="B682" s="665" t="s">
        <v>48</v>
      </c>
      <c r="C682" s="666">
        <v>9780008553456</v>
      </c>
      <c r="D682" s="667">
        <v>7.25</v>
      </c>
      <c r="E682" s="668"/>
      <c r="F682" s="669">
        <f>SUM(E682*D682)</f>
        <v>0</v>
      </c>
      <c r="G682" s="670">
        <f t="shared" si="99"/>
        <v>0</v>
      </c>
      <c r="H682" s="671" t="s">
        <v>810</v>
      </c>
      <c r="I682" s="671">
        <v>0</v>
      </c>
      <c r="J682" s="672">
        <v>44935</v>
      </c>
    </row>
    <row r="683" spans="1:10" s="338" customFormat="1" ht="16.5" customHeight="1" x14ac:dyDescent="0.35">
      <c r="A683" s="447" t="s">
        <v>271</v>
      </c>
      <c r="B683" s="194"/>
      <c r="C683" s="194"/>
      <c r="D683" s="194"/>
      <c r="E683" s="448"/>
      <c r="F683" s="194"/>
      <c r="G683" s="194"/>
      <c r="J683" s="45"/>
    </row>
    <row r="684" spans="1:10" s="338" customFormat="1" ht="16.5" customHeight="1" x14ac:dyDescent="0.35">
      <c r="A684" s="404" t="s">
        <v>51</v>
      </c>
      <c r="B684" s="368"/>
      <c r="C684" s="66"/>
      <c r="D684" s="325"/>
      <c r="E684" s="73"/>
      <c r="F684" s="405"/>
      <c r="G684" s="370"/>
      <c r="J684" s="45"/>
    </row>
    <row r="685" spans="1:10" s="338" customFormat="1" ht="16.5" customHeight="1" x14ac:dyDescent="0.35">
      <c r="A685" s="415" t="s">
        <v>272</v>
      </c>
      <c r="B685" s="365" t="s">
        <v>48</v>
      </c>
      <c r="C685" s="15">
        <v>9780007186389</v>
      </c>
      <c r="D685" s="325">
        <v>7</v>
      </c>
      <c r="E685" s="73"/>
      <c r="F685" s="126">
        <f t="shared" ref="F685:F695" si="110">SUM(E685*D685)</f>
        <v>0</v>
      </c>
      <c r="G685" s="385">
        <f t="shared" si="53"/>
        <v>0</v>
      </c>
      <c r="H685" s="338" t="s">
        <v>810</v>
      </c>
      <c r="I685" s="338">
        <v>0</v>
      </c>
      <c r="J685" s="47">
        <v>38596</v>
      </c>
    </row>
    <row r="686" spans="1:10" s="338" customFormat="1" ht="16.5" customHeight="1" x14ac:dyDescent="0.35">
      <c r="A686" s="415" t="s">
        <v>273</v>
      </c>
      <c r="B686" s="365" t="s">
        <v>48</v>
      </c>
      <c r="C686" s="15">
        <v>9780007336203</v>
      </c>
      <c r="D686" s="617">
        <v>7</v>
      </c>
      <c r="E686" s="73"/>
      <c r="F686" s="126">
        <f t="shared" si="110"/>
        <v>0</v>
      </c>
      <c r="G686" s="385">
        <f t="shared" si="53"/>
        <v>0</v>
      </c>
      <c r="H686" s="338" t="s">
        <v>810</v>
      </c>
      <c r="I686" s="338">
        <v>0</v>
      </c>
      <c r="J686" s="47">
        <v>40422</v>
      </c>
    </row>
    <row r="687" spans="1:10" s="338" customFormat="1" ht="16.5" customHeight="1" x14ac:dyDescent="0.35">
      <c r="A687" s="355" t="s">
        <v>274</v>
      </c>
      <c r="B687" s="365" t="s">
        <v>48</v>
      </c>
      <c r="C687" s="15">
        <v>9780007186433</v>
      </c>
      <c r="D687" s="617">
        <v>7</v>
      </c>
      <c r="E687" s="73"/>
      <c r="F687" s="126">
        <f t="shared" si="110"/>
        <v>0</v>
      </c>
      <c r="G687" s="385">
        <f t="shared" si="53"/>
        <v>0</v>
      </c>
      <c r="H687" s="338" t="s">
        <v>810</v>
      </c>
      <c r="I687" s="338">
        <v>0</v>
      </c>
      <c r="J687" s="47">
        <v>38596</v>
      </c>
    </row>
    <row r="688" spans="1:10" s="338" customFormat="1" ht="16.5" customHeight="1" x14ac:dyDescent="0.35">
      <c r="A688" s="355" t="s">
        <v>275</v>
      </c>
      <c r="B688" s="365" t="s">
        <v>48</v>
      </c>
      <c r="C688" s="15">
        <v>9780007186365</v>
      </c>
      <c r="D688" s="617">
        <v>7</v>
      </c>
      <c r="E688" s="73"/>
      <c r="F688" s="126">
        <f t="shared" si="110"/>
        <v>0</v>
      </c>
      <c r="G688" s="385">
        <f t="shared" si="53"/>
        <v>0</v>
      </c>
      <c r="H688" s="338" t="s">
        <v>810</v>
      </c>
      <c r="I688" s="338">
        <v>0</v>
      </c>
      <c r="J688" s="47">
        <v>38596</v>
      </c>
    </row>
    <row r="689" spans="1:38" s="338" customFormat="1" ht="16.5" customHeight="1" x14ac:dyDescent="0.35">
      <c r="A689" s="355" t="s">
        <v>276</v>
      </c>
      <c r="B689" s="365" t="s">
        <v>48</v>
      </c>
      <c r="C689" s="15">
        <v>9780007186372</v>
      </c>
      <c r="D689" s="617">
        <v>7</v>
      </c>
      <c r="E689" s="73"/>
      <c r="F689" s="126">
        <f t="shared" si="110"/>
        <v>0</v>
      </c>
      <c r="G689" s="385">
        <f t="shared" si="53"/>
        <v>0</v>
      </c>
      <c r="H689" s="338" t="s">
        <v>810</v>
      </c>
      <c r="I689" s="338">
        <v>0</v>
      </c>
      <c r="J689" s="47">
        <v>38596</v>
      </c>
    </row>
    <row r="690" spans="1:38" s="338" customFormat="1" ht="16.5" customHeight="1" x14ac:dyDescent="0.35">
      <c r="A690" s="355" t="s">
        <v>277</v>
      </c>
      <c r="B690" s="365" t="s">
        <v>48</v>
      </c>
      <c r="C690" s="15">
        <v>9780007462087</v>
      </c>
      <c r="D690" s="617">
        <v>7</v>
      </c>
      <c r="E690" s="73"/>
      <c r="F690" s="126">
        <f t="shared" si="110"/>
        <v>0</v>
      </c>
      <c r="G690" s="385">
        <f t="shared" si="53"/>
        <v>0</v>
      </c>
      <c r="H690" s="338" t="s">
        <v>810</v>
      </c>
      <c r="I690" s="338">
        <v>0</v>
      </c>
      <c r="J690" s="47">
        <v>41155</v>
      </c>
    </row>
    <row r="691" spans="1:38" s="338" customFormat="1" ht="16.5" customHeight="1" x14ac:dyDescent="0.35">
      <c r="A691" s="355" t="s">
        <v>583</v>
      </c>
      <c r="B691" s="365" t="s">
        <v>48</v>
      </c>
      <c r="C691" s="15">
        <v>9780007462094</v>
      </c>
      <c r="D691" s="617">
        <v>7</v>
      </c>
      <c r="E691" s="73"/>
      <c r="F691" s="126">
        <f t="shared" si="110"/>
        <v>0</v>
      </c>
      <c r="G691" s="385">
        <f t="shared" si="53"/>
        <v>0</v>
      </c>
      <c r="H691" s="338" t="s">
        <v>810</v>
      </c>
      <c r="I691" s="338">
        <v>0</v>
      </c>
      <c r="J691" s="47">
        <v>41155</v>
      </c>
    </row>
    <row r="692" spans="1:38" s="338" customFormat="1" ht="16.5" customHeight="1" x14ac:dyDescent="0.35">
      <c r="A692" s="415" t="s">
        <v>673</v>
      </c>
      <c r="B692" s="365" t="s">
        <v>48</v>
      </c>
      <c r="C692" s="15">
        <v>9780007591268</v>
      </c>
      <c r="D692" s="617">
        <v>7</v>
      </c>
      <c r="E692" s="73"/>
      <c r="F692" s="126">
        <f t="shared" si="110"/>
        <v>0</v>
      </c>
      <c r="G692" s="385">
        <f t="shared" si="53"/>
        <v>0</v>
      </c>
      <c r="H692" s="338" t="s">
        <v>810</v>
      </c>
      <c r="I692" s="338">
        <v>0</v>
      </c>
      <c r="J692" s="47">
        <v>42020</v>
      </c>
    </row>
    <row r="693" spans="1:38" customFormat="1" ht="16.5" customHeight="1" x14ac:dyDescent="0.35">
      <c r="A693" s="415" t="s">
        <v>674</v>
      </c>
      <c r="B693" s="365" t="s">
        <v>48</v>
      </c>
      <c r="C693" s="15">
        <v>9780007591251</v>
      </c>
      <c r="D693" s="617">
        <v>7</v>
      </c>
      <c r="E693" s="73"/>
      <c r="F693" s="126">
        <f t="shared" si="110"/>
        <v>0</v>
      </c>
      <c r="G693" s="385">
        <f t="shared" si="53"/>
        <v>0</v>
      </c>
      <c r="H693" s="338" t="s">
        <v>810</v>
      </c>
      <c r="I693" s="338">
        <v>0</v>
      </c>
      <c r="J693" s="47">
        <v>42102</v>
      </c>
    </row>
    <row r="694" spans="1:38" customFormat="1" ht="16.5" customHeight="1" x14ac:dyDescent="0.35">
      <c r="A694" s="400" t="s">
        <v>894</v>
      </c>
      <c r="B694" s="394" t="s">
        <v>48</v>
      </c>
      <c r="C694" s="153">
        <v>9780008320898</v>
      </c>
      <c r="D694" s="395">
        <v>7</v>
      </c>
      <c r="E694" s="150"/>
      <c r="F694" s="395">
        <f t="shared" si="110"/>
        <v>0</v>
      </c>
      <c r="G694" s="396">
        <f t="shared" si="53"/>
        <v>0</v>
      </c>
      <c r="H694" s="397" t="s">
        <v>810</v>
      </c>
      <c r="I694" s="397">
        <v>0</v>
      </c>
      <c r="J694" s="151">
        <v>43467</v>
      </c>
    </row>
    <row r="695" spans="1:38" customFormat="1" ht="16.5" customHeight="1" x14ac:dyDescent="0.35">
      <c r="A695" s="400" t="s">
        <v>895</v>
      </c>
      <c r="B695" s="394" t="s">
        <v>48</v>
      </c>
      <c r="C695" s="153">
        <v>9780008320904</v>
      </c>
      <c r="D695" s="395">
        <v>7</v>
      </c>
      <c r="E695" s="150"/>
      <c r="F695" s="395">
        <f t="shared" si="110"/>
        <v>0</v>
      </c>
      <c r="G695" s="396">
        <f t="shared" si="53"/>
        <v>0</v>
      </c>
      <c r="H695" s="397" t="s">
        <v>810</v>
      </c>
      <c r="I695" s="397">
        <v>0</v>
      </c>
      <c r="J695" s="151">
        <v>43467</v>
      </c>
    </row>
    <row r="696" spans="1:38" customFormat="1" ht="16.5" customHeight="1" x14ac:dyDescent="0.35">
      <c r="A696" s="388" t="s">
        <v>1146</v>
      </c>
      <c r="B696" s="389" t="s">
        <v>48</v>
      </c>
      <c r="C696" s="154">
        <v>9780008381851</v>
      </c>
      <c r="D696" s="391">
        <v>7</v>
      </c>
      <c r="E696" s="155"/>
      <c r="F696" s="391">
        <f>SUM(E696*D696)</f>
        <v>0</v>
      </c>
      <c r="G696" s="392">
        <f t="shared" si="53"/>
        <v>0</v>
      </c>
      <c r="H696" s="393" t="s">
        <v>810</v>
      </c>
      <c r="I696" s="393">
        <v>0</v>
      </c>
      <c r="J696" s="156">
        <v>43980</v>
      </c>
    </row>
    <row r="697" spans="1:38" customFormat="1" ht="16.5" customHeight="1" x14ac:dyDescent="0.35">
      <c r="A697" s="388" t="s">
        <v>1181</v>
      </c>
      <c r="B697" s="389" t="s">
        <v>48</v>
      </c>
      <c r="C697" s="154">
        <v>9780008381899</v>
      </c>
      <c r="D697" s="391">
        <v>7</v>
      </c>
      <c r="E697" s="155"/>
      <c r="F697" s="391">
        <f>SUM(E697*D697)</f>
        <v>0</v>
      </c>
      <c r="G697" s="392">
        <f t="shared" si="53"/>
        <v>0</v>
      </c>
      <c r="H697" s="393" t="s">
        <v>810</v>
      </c>
      <c r="I697" s="393">
        <v>0</v>
      </c>
      <c r="J697" s="156">
        <v>44103</v>
      </c>
    </row>
    <row r="698" spans="1:38" customFormat="1" ht="16.5" customHeight="1" x14ac:dyDescent="0.35">
      <c r="A698" s="355" t="s">
        <v>1441</v>
      </c>
      <c r="B698" s="365" t="s">
        <v>48</v>
      </c>
      <c r="C698" s="15">
        <v>9780008413903</v>
      </c>
      <c r="D698" s="325">
        <v>7</v>
      </c>
      <c r="E698" s="73"/>
      <c r="F698" s="126">
        <f t="shared" ref="F698" si="111">SUM(E698*D698)</f>
        <v>0</v>
      </c>
      <c r="G698" s="385">
        <f t="shared" ref="G698:G720" si="112">IF($F$17="Y",$F$19,0)</f>
        <v>0</v>
      </c>
      <c r="H698" s="338" t="s">
        <v>810</v>
      </c>
      <c r="I698" s="338">
        <v>0</v>
      </c>
      <c r="J698" s="47">
        <v>44203</v>
      </c>
    </row>
    <row r="699" spans="1:38" customFormat="1" ht="16.5" customHeight="1" x14ac:dyDescent="0.35">
      <c r="A699" s="514" t="s">
        <v>1433</v>
      </c>
      <c r="B699" s="515" t="s">
        <v>48</v>
      </c>
      <c r="C699" s="516">
        <v>9780008399160</v>
      </c>
      <c r="D699" s="519">
        <v>7</v>
      </c>
      <c r="E699" s="518"/>
      <c r="F699" s="519">
        <f t="shared" ref="F699:F700" si="113">SUM(E699*D699)</f>
        <v>0</v>
      </c>
      <c r="G699" s="520">
        <f t="shared" si="93"/>
        <v>0</v>
      </c>
      <c r="H699" s="521" t="s">
        <v>810</v>
      </c>
      <c r="I699" s="521">
        <v>0</v>
      </c>
      <c r="J699" s="522">
        <v>44200</v>
      </c>
      <c r="K699" s="338"/>
      <c r="L699" s="338"/>
      <c r="M699" s="338"/>
      <c r="N699" s="338"/>
      <c r="O699" s="338"/>
      <c r="P699" s="338"/>
      <c r="Q699" s="338"/>
      <c r="R699" s="338"/>
      <c r="S699" s="338"/>
      <c r="T699" s="338"/>
      <c r="U699" s="338"/>
      <c r="V699" s="338"/>
      <c r="W699" s="338"/>
      <c r="X699" s="338"/>
      <c r="Y699" s="338"/>
      <c r="Z699" s="338"/>
      <c r="AA699" s="338"/>
      <c r="AB699" s="338"/>
      <c r="AC699" s="338"/>
      <c r="AD699" s="338"/>
      <c r="AE699" s="338"/>
      <c r="AF699" s="338"/>
      <c r="AG699" s="338"/>
      <c r="AH699" s="338"/>
      <c r="AI699" s="338"/>
      <c r="AJ699" s="338"/>
      <c r="AK699" s="338"/>
      <c r="AL699" s="338"/>
    </row>
    <row r="700" spans="1:38" customFormat="1" ht="16.5" customHeight="1" x14ac:dyDescent="0.35">
      <c r="A700" s="514" t="s">
        <v>1434</v>
      </c>
      <c r="B700" s="515" t="s">
        <v>48</v>
      </c>
      <c r="C700" s="516">
        <v>9780008399177</v>
      </c>
      <c r="D700" s="625">
        <v>7</v>
      </c>
      <c r="E700" s="518"/>
      <c r="F700" s="519">
        <f t="shared" si="113"/>
        <v>0</v>
      </c>
      <c r="G700" s="520">
        <f t="shared" si="93"/>
        <v>0</v>
      </c>
      <c r="H700" s="521" t="s">
        <v>810</v>
      </c>
      <c r="I700" s="521">
        <v>0</v>
      </c>
      <c r="J700" s="522">
        <v>44200</v>
      </c>
      <c r="K700" s="338"/>
      <c r="L700" s="338"/>
      <c r="M700" s="338"/>
      <c r="N700" s="338"/>
      <c r="O700" s="338"/>
      <c r="P700" s="338"/>
      <c r="Q700" s="338"/>
      <c r="R700" s="338"/>
      <c r="S700" s="338"/>
      <c r="T700" s="338"/>
      <c r="U700" s="338"/>
      <c r="V700" s="338"/>
      <c r="W700" s="338"/>
      <c r="X700" s="338"/>
      <c r="Y700" s="338"/>
      <c r="Z700" s="338"/>
      <c r="AA700" s="338"/>
      <c r="AB700" s="338"/>
      <c r="AC700" s="338"/>
      <c r="AD700" s="338"/>
      <c r="AE700" s="338"/>
      <c r="AF700" s="338"/>
      <c r="AG700" s="338"/>
      <c r="AH700" s="338"/>
      <c r="AI700" s="338"/>
      <c r="AJ700" s="338"/>
      <c r="AK700" s="338"/>
      <c r="AL700" s="338"/>
    </row>
    <row r="701" spans="1:38" customFormat="1" ht="16.5" customHeight="1" x14ac:dyDescent="0.35">
      <c r="A701" s="514" t="s">
        <v>1435</v>
      </c>
      <c r="B701" s="515" t="s">
        <v>48</v>
      </c>
      <c r="C701" s="516">
        <v>9780008399184</v>
      </c>
      <c r="D701" s="625">
        <v>7</v>
      </c>
      <c r="E701" s="518"/>
      <c r="F701" s="519">
        <f>SUM(E701*D701)</f>
        <v>0</v>
      </c>
      <c r="G701" s="520">
        <f t="shared" si="93"/>
        <v>0</v>
      </c>
      <c r="H701" s="521" t="s">
        <v>810</v>
      </c>
      <c r="I701" s="521">
        <v>0</v>
      </c>
      <c r="J701" s="522">
        <v>44200</v>
      </c>
      <c r="K701" s="338"/>
      <c r="L701" s="338"/>
      <c r="M701" s="338"/>
      <c r="N701" s="338"/>
      <c r="O701" s="338"/>
      <c r="P701" s="338"/>
      <c r="Q701" s="338"/>
      <c r="R701" s="338"/>
      <c r="S701" s="338"/>
      <c r="T701" s="338"/>
      <c r="U701" s="338"/>
      <c r="V701" s="338"/>
      <c r="W701" s="338"/>
      <c r="X701" s="338"/>
      <c r="Y701" s="338"/>
      <c r="Z701" s="338"/>
      <c r="AA701" s="338"/>
      <c r="AB701" s="338"/>
      <c r="AC701" s="338"/>
      <c r="AD701" s="338"/>
      <c r="AE701" s="338"/>
      <c r="AF701" s="338"/>
      <c r="AG701" s="338"/>
      <c r="AH701" s="338"/>
      <c r="AI701" s="338"/>
      <c r="AJ701" s="338"/>
      <c r="AK701" s="338"/>
      <c r="AL701" s="338"/>
    </row>
    <row r="702" spans="1:38" s="338" customFormat="1" ht="16.5" customHeight="1" x14ac:dyDescent="0.35">
      <c r="A702" s="514" t="s">
        <v>1436</v>
      </c>
      <c r="B702" s="515" t="s">
        <v>48</v>
      </c>
      <c r="C702" s="516">
        <v>9780008399191</v>
      </c>
      <c r="D702" s="625">
        <v>7</v>
      </c>
      <c r="E702" s="518"/>
      <c r="F702" s="519">
        <f>SUM(E702*D702)</f>
        <v>0</v>
      </c>
      <c r="G702" s="520">
        <f t="shared" si="93"/>
        <v>0</v>
      </c>
      <c r="H702" s="521" t="s">
        <v>810</v>
      </c>
      <c r="I702" s="521">
        <v>0</v>
      </c>
      <c r="J702" s="522">
        <v>44200</v>
      </c>
    </row>
    <row r="703" spans="1:38" s="338" customFormat="1" ht="16.5" customHeight="1" x14ac:dyDescent="0.35">
      <c r="A703" s="514" t="s">
        <v>1437</v>
      </c>
      <c r="B703" s="515" t="s">
        <v>48</v>
      </c>
      <c r="C703" s="516">
        <v>9780008399276</v>
      </c>
      <c r="D703" s="625">
        <v>7</v>
      </c>
      <c r="E703" s="518"/>
      <c r="F703" s="519">
        <f t="shared" ref="F703:F704" si="114">SUM(E703*D703)</f>
        <v>0</v>
      </c>
      <c r="G703" s="520">
        <f t="shared" si="93"/>
        <v>0</v>
      </c>
      <c r="H703" s="521" t="s">
        <v>810</v>
      </c>
      <c r="I703" s="521">
        <v>0</v>
      </c>
      <c r="J703" s="522">
        <v>44200</v>
      </c>
    </row>
    <row r="704" spans="1:38" s="338" customFormat="1" ht="16.5" customHeight="1" x14ac:dyDescent="0.35">
      <c r="A704" s="514" t="s">
        <v>1438</v>
      </c>
      <c r="B704" s="515" t="s">
        <v>48</v>
      </c>
      <c r="C704" s="516">
        <v>9780008399290</v>
      </c>
      <c r="D704" s="625">
        <v>7</v>
      </c>
      <c r="E704" s="518"/>
      <c r="F704" s="519">
        <f t="shared" si="114"/>
        <v>0</v>
      </c>
      <c r="G704" s="520">
        <f t="shared" si="93"/>
        <v>0</v>
      </c>
      <c r="H704" s="521" t="s">
        <v>810</v>
      </c>
      <c r="I704" s="521">
        <v>0</v>
      </c>
      <c r="J704" s="522">
        <v>44200</v>
      </c>
    </row>
    <row r="705" spans="1:38" s="338" customFormat="1" ht="16.5" customHeight="1" x14ac:dyDescent="0.35">
      <c r="A705" s="514" t="s">
        <v>1479</v>
      </c>
      <c r="B705" s="515" t="s">
        <v>48</v>
      </c>
      <c r="C705" s="516">
        <v>9780008454739</v>
      </c>
      <c r="D705" s="625">
        <v>7</v>
      </c>
      <c r="E705" s="518"/>
      <c r="F705" s="519">
        <f>SUM(E705*D705)</f>
        <v>0</v>
      </c>
      <c r="G705" s="520">
        <f t="shared" si="84"/>
        <v>0</v>
      </c>
      <c r="H705" s="521" t="s">
        <v>810</v>
      </c>
      <c r="I705" s="521">
        <v>0</v>
      </c>
      <c r="J705" s="522">
        <v>44354</v>
      </c>
    </row>
    <row r="706" spans="1:38" s="338" customFormat="1" ht="16.5" customHeight="1" x14ac:dyDescent="0.35">
      <c r="A706" s="514" t="s">
        <v>1480</v>
      </c>
      <c r="B706" s="515" t="s">
        <v>48</v>
      </c>
      <c r="C706" s="516">
        <v>9780008454746</v>
      </c>
      <c r="D706" s="625">
        <v>7</v>
      </c>
      <c r="E706" s="518"/>
      <c r="F706" s="519">
        <f>SUM(E706*D706)</f>
        <v>0</v>
      </c>
      <c r="G706" s="520">
        <f t="shared" si="84"/>
        <v>0</v>
      </c>
      <c r="H706" s="521" t="s">
        <v>810</v>
      </c>
      <c r="I706" s="521">
        <v>0</v>
      </c>
      <c r="J706" s="522">
        <v>44354</v>
      </c>
    </row>
    <row r="707" spans="1:38" s="338" customFormat="1" ht="16.5" customHeight="1" x14ac:dyDescent="0.35">
      <c r="A707" s="514" t="s">
        <v>1481</v>
      </c>
      <c r="B707" s="515" t="s">
        <v>48</v>
      </c>
      <c r="C707" s="516">
        <v>9780008454753</v>
      </c>
      <c r="D707" s="625">
        <v>7</v>
      </c>
      <c r="E707" s="518"/>
      <c r="F707" s="519">
        <f>SUM(E707*D707)</f>
        <v>0</v>
      </c>
      <c r="G707" s="520">
        <f t="shared" si="84"/>
        <v>0</v>
      </c>
      <c r="H707" s="521" t="s">
        <v>810</v>
      </c>
      <c r="I707" s="521">
        <v>0</v>
      </c>
      <c r="J707" s="522">
        <v>44354</v>
      </c>
    </row>
    <row r="708" spans="1:38" s="338" customFormat="1" ht="16.5" customHeight="1" x14ac:dyDescent="0.35">
      <c r="A708" s="388" t="s">
        <v>1955</v>
      </c>
      <c r="B708" s="389" t="s">
        <v>48</v>
      </c>
      <c r="C708" s="154">
        <v>9780008487201</v>
      </c>
      <c r="D708" s="390">
        <v>7</v>
      </c>
      <c r="E708" s="155"/>
      <c r="F708" s="391">
        <f>SUM(E708*D708)</f>
        <v>0</v>
      </c>
      <c r="G708" s="392">
        <f t="shared" si="84"/>
        <v>0</v>
      </c>
      <c r="H708" s="393" t="s">
        <v>810</v>
      </c>
      <c r="I708" s="393">
        <v>0</v>
      </c>
      <c r="J708" s="156">
        <v>44564</v>
      </c>
    </row>
    <row r="709" spans="1:38" s="618" customFormat="1" ht="16.5" customHeight="1" x14ac:dyDescent="0.35">
      <c r="A709" s="680" t="s">
        <v>1934</v>
      </c>
      <c r="B709" s="681" t="s">
        <v>48</v>
      </c>
      <c r="C709" s="682">
        <v>9780008541873</v>
      </c>
      <c r="D709" s="683">
        <v>7</v>
      </c>
      <c r="E709" s="684"/>
      <c r="F709" s="685">
        <f>SUM(E709*D709)</f>
        <v>0</v>
      </c>
      <c r="G709" s="686">
        <f t="shared" si="53"/>
        <v>0</v>
      </c>
      <c r="H709" s="687" t="s">
        <v>810</v>
      </c>
      <c r="I709" s="687">
        <v>0</v>
      </c>
      <c r="J709" s="688">
        <v>45019</v>
      </c>
    </row>
    <row r="710" spans="1:38" s="338" customFormat="1" ht="16.5" customHeight="1" x14ac:dyDescent="0.35">
      <c r="A710" s="404" t="s">
        <v>61</v>
      </c>
      <c r="B710" s="368"/>
      <c r="C710" s="15"/>
      <c r="D710" s="325"/>
      <c r="E710" s="73"/>
      <c r="F710" s="405"/>
      <c r="G710" s="385"/>
      <c r="H710" s="618"/>
      <c r="I710" s="618"/>
      <c r="J710" s="613"/>
    </row>
    <row r="711" spans="1:38" s="338" customFormat="1" ht="16.5" customHeight="1" x14ac:dyDescent="0.35">
      <c r="A711" s="355" t="s">
        <v>734</v>
      </c>
      <c r="B711" s="365" t="s">
        <v>48</v>
      </c>
      <c r="C711" s="15">
        <v>9780007186396</v>
      </c>
      <c r="D711" s="325">
        <v>7</v>
      </c>
      <c r="E711" s="73"/>
      <c r="F711" s="126">
        <f t="shared" ref="F711:F720" si="115">SUM(E711*D711)</f>
        <v>0</v>
      </c>
      <c r="G711" s="385">
        <f t="shared" si="53"/>
        <v>0</v>
      </c>
      <c r="H711" s="338" t="s">
        <v>810</v>
      </c>
      <c r="I711" s="338">
        <v>0</v>
      </c>
      <c r="J711" s="47">
        <v>38596</v>
      </c>
    </row>
    <row r="712" spans="1:38" s="338" customFormat="1" ht="16.5" customHeight="1" x14ac:dyDescent="0.35">
      <c r="A712" s="355" t="s">
        <v>278</v>
      </c>
      <c r="B712" s="365" t="s">
        <v>48</v>
      </c>
      <c r="C712" s="15">
        <v>9780007336210</v>
      </c>
      <c r="D712" s="617">
        <v>7</v>
      </c>
      <c r="E712" s="73"/>
      <c r="F712" s="126">
        <f t="shared" si="115"/>
        <v>0</v>
      </c>
      <c r="G712" s="385">
        <f t="shared" si="53"/>
        <v>0</v>
      </c>
      <c r="H712" s="338" t="s">
        <v>810</v>
      </c>
      <c r="I712" s="338">
        <v>0</v>
      </c>
      <c r="J712" s="47">
        <v>40422</v>
      </c>
    </row>
    <row r="713" spans="1:38" s="338" customFormat="1" ht="16.5" customHeight="1" x14ac:dyDescent="0.35">
      <c r="A713" s="355" t="s">
        <v>279</v>
      </c>
      <c r="B713" s="365" t="s">
        <v>48</v>
      </c>
      <c r="C713" s="15">
        <v>9780007186419</v>
      </c>
      <c r="D713" s="617">
        <v>7</v>
      </c>
      <c r="E713" s="73"/>
      <c r="F713" s="126">
        <f t="shared" si="115"/>
        <v>0</v>
      </c>
      <c r="G713" s="385">
        <f t="shared" si="53"/>
        <v>0</v>
      </c>
      <c r="H713" s="338" t="s">
        <v>810</v>
      </c>
      <c r="I713" s="338">
        <v>0</v>
      </c>
      <c r="J713" s="47">
        <v>38596</v>
      </c>
    </row>
    <row r="714" spans="1:38" s="338" customFormat="1" ht="16.5" customHeight="1" x14ac:dyDescent="0.35">
      <c r="A714" s="355" t="s">
        <v>280</v>
      </c>
      <c r="B714" s="365" t="s">
        <v>48</v>
      </c>
      <c r="C714" s="15">
        <v>9780007186334</v>
      </c>
      <c r="D714" s="617">
        <v>7</v>
      </c>
      <c r="E714" s="73"/>
      <c r="F714" s="126">
        <f t="shared" si="115"/>
        <v>0</v>
      </c>
      <c r="G714" s="385">
        <f t="shared" si="53"/>
        <v>0</v>
      </c>
      <c r="H714" s="338" t="s">
        <v>810</v>
      </c>
      <c r="I714" s="338">
        <v>0</v>
      </c>
      <c r="J714" s="47">
        <v>38596</v>
      </c>
    </row>
    <row r="715" spans="1:38" customFormat="1" ht="16.5" customHeight="1" x14ac:dyDescent="0.35">
      <c r="A715" s="355" t="s">
        <v>281</v>
      </c>
      <c r="B715" s="365" t="s">
        <v>48</v>
      </c>
      <c r="C715" s="15">
        <v>9780007186426</v>
      </c>
      <c r="D715" s="617">
        <v>7</v>
      </c>
      <c r="E715" s="73"/>
      <c r="F715" s="126">
        <f t="shared" si="115"/>
        <v>0</v>
      </c>
      <c r="G715" s="385">
        <f t="shared" si="53"/>
        <v>0</v>
      </c>
      <c r="H715" s="338" t="s">
        <v>810</v>
      </c>
      <c r="I715" s="338">
        <v>0</v>
      </c>
      <c r="J715" s="47">
        <v>38596</v>
      </c>
      <c r="K715" s="338"/>
      <c r="L715" s="338"/>
      <c r="M715" s="338"/>
      <c r="N715" s="338"/>
      <c r="O715" s="338"/>
      <c r="P715" s="338"/>
      <c r="Q715" s="338"/>
      <c r="R715" s="338"/>
      <c r="S715" s="338"/>
      <c r="T715" s="338"/>
      <c r="U715" s="338"/>
      <c r="V715" s="338"/>
      <c r="W715" s="338"/>
      <c r="X715" s="338"/>
      <c r="Y715" s="338"/>
      <c r="Z715" s="338"/>
      <c r="AA715" s="338"/>
      <c r="AB715" s="338"/>
      <c r="AC715" s="338"/>
      <c r="AD715" s="338"/>
      <c r="AE715" s="338"/>
      <c r="AF715" s="338"/>
      <c r="AG715" s="338"/>
      <c r="AH715" s="338"/>
      <c r="AI715" s="338"/>
      <c r="AJ715" s="338"/>
      <c r="AK715" s="338"/>
      <c r="AL715" s="338"/>
    </row>
    <row r="716" spans="1:38" customFormat="1" ht="16.5" customHeight="1" x14ac:dyDescent="0.35">
      <c r="A716" s="355" t="s">
        <v>282</v>
      </c>
      <c r="B716" s="365" t="s">
        <v>48</v>
      </c>
      <c r="C716" s="15">
        <v>9780007462100</v>
      </c>
      <c r="D716" s="617">
        <v>7</v>
      </c>
      <c r="E716" s="73"/>
      <c r="F716" s="126">
        <f t="shared" si="115"/>
        <v>0</v>
      </c>
      <c r="G716" s="385">
        <f t="shared" si="53"/>
        <v>0</v>
      </c>
      <c r="H716" s="338" t="s">
        <v>810</v>
      </c>
      <c r="I716" s="338">
        <v>0</v>
      </c>
      <c r="J716" s="47">
        <v>41155</v>
      </c>
      <c r="K716" s="338"/>
      <c r="L716" s="338"/>
      <c r="M716" s="338"/>
      <c r="N716" s="338"/>
      <c r="O716" s="338"/>
      <c r="P716" s="338"/>
      <c r="Q716" s="338"/>
      <c r="R716" s="338"/>
      <c r="S716" s="338"/>
      <c r="T716" s="338"/>
      <c r="U716" s="338"/>
      <c r="V716" s="338"/>
      <c r="W716" s="338"/>
      <c r="X716" s="338"/>
      <c r="Y716" s="338"/>
      <c r="Z716" s="338"/>
      <c r="AA716" s="338"/>
      <c r="AB716" s="338"/>
      <c r="AC716" s="338"/>
      <c r="AD716" s="338"/>
      <c r="AE716" s="338"/>
      <c r="AF716" s="338"/>
      <c r="AG716" s="338"/>
      <c r="AH716" s="338"/>
      <c r="AI716" s="338"/>
      <c r="AJ716" s="338"/>
      <c r="AK716" s="338"/>
      <c r="AL716" s="338"/>
    </row>
    <row r="717" spans="1:38" customFormat="1" ht="16.5" customHeight="1" x14ac:dyDescent="0.35">
      <c r="A717" s="355" t="s">
        <v>283</v>
      </c>
      <c r="B717" s="365" t="s">
        <v>48</v>
      </c>
      <c r="C717" s="15">
        <v>9780007462117</v>
      </c>
      <c r="D717" s="617">
        <v>7</v>
      </c>
      <c r="E717" s="73"/>
      <c r="F717" s="126">
        <f t="shared" si="115"/>
        <v>0</v>
      </c>
      <c r="G717" s="385">
        <f t="shared" si="53"/>
        <v>0</v>
      </c>
      <c r="H717" s="338" t="s">
        <v>810</v>
      </c>
      <c r="I717" s="338">
        <v>0</v>
      </c>
      <c r="J717" s="47">
        <v>41155</v>
      </c>
      <c r="K717" s="338"/>
      <c r="L717" s="338"/>
      <c r="M717" s="338"/>
      <c r="N717" s="338"/>
      <c r="O717" s="338"/>
      <c r="P717" s="338"/>
      <c r="Q717" s="338"/>
      <c r="R717" s="338"/>
      <c r="S717" s="338"/>
      <c r="T717" s="338"/>
      <c r="U717" s="338"/>
      <c r="V717" s="338"/>
      <c r="W717" s="338"/>
      <c r="X717" s="338"/>
      <c r="Y717" s="338"/>
      <c r="Z717" s="338"/>
      <c r="AA717" s="338"/>
      <c r="AB717" s="338"/>
      <c r="AC717" s="338"/>
      <c r="AD717" s="338"/>
      <c r="AE717" s="338"/>
      <c r="AF717" s="338"/>
      <c r="AG717" s="338"/>
      <c r="AH717" s="338"/>
      <c r="AI717" s="338"/>
      <c r="AJ717" s="338"/>
      <c r="AK717" s="338"/>
      <c r="AL717" s="338"/>
    </row>
    <row r="718" spans="1:38" s="338" customFormat="1" ht="16.5" customHeight="1" x14ac:dyDescent="0.35">
      <c r="A718" s="355" t="s">
        <v>595</v>
      </c>
      <c r="B718" s="365" t="s">
        <v>48</v>
      </c>
      <c r="C718" s="15">
        <v>9780007591282</v>
      </c>
      <c r="D718" s="617">
        <v>7</v>
      </c>
      <c r="E718" s="73"/>
      <c r="F718" s="126">
        <f t="shared" si="115"/>
        <v>0</v>
      </c>
      <c r="G718" s="385">
        <f t="shared" si="53"/>
        <v>0</v>
      </c>
      <c r="H718" s="338" t="s">
        <v>810</v>
      </c>
      <c r="I718" s="338">
        <v>0</v>
      </c>
      <c r="J718" s="47">
        <v>42020</v>
      </c>
    </row>
    <row r="719" spans="1:38" s="338" customFormat="1" ht="16.5" customHeight="1" x14ac:dyDescent="0.35">
      <c r="A719" s="355" t="s">
        <v>596</v>
      </c>
      <c r="B719" s="365" t="s">
        <v>48</v>
      </c>
      <c r="C719" s="15">
        <v>9780007591275</v>
      </c>
      <c r="D719" s="617">
        <v>7</v>
      </c>
      <c r="E719" s="73"/>
      <c r="F719" s="126">
        <f t="shared" si="115"/>
        <v>0</v>
      </c>
      <c r="G719" s="385">
        <f t="shared" si="53"/>
        <v>0</v>
      </c>
      <c r="H719" s="338" t="s">
        <v>810</v>
      </c>
      <c r="I719" s="338">
        <v>0</v>
      </c>
      <c r="J719" s="47">
        <v>42102</v>
      </c>
    </row>
    <row r="720" spans="1:38" s="338" customFormat="1" ht="16.5" customHeight="1" x14ac:dyDescent="0.35">
      <c r="A720" s="355" t="s">
        <v>1528</v>
      </c>
      <c r="B720" s="365" t="s">
        <v>48</v>
      </c>
      <c r="C720" s="15">
        <v>9780008413897</v>
      </c>
      <c r="D720" s="617">
        <v>7</v>
      </c>
      <c r="E720" s="73"/>
      <c r="F720" s="126">
        <f t="shared" si="115"/>
        <v>0</v>
      </c>
      <c r="G720" s="385">
        <f t="shared" si="112"/>
        <v>0</v>
      </c>
      <c r="H720" s="338" t="s">
        <v>810</v>
      </c>
      <c r="I720" s="338">
        <v>0</v>
      </c>
      <c r="J720" s="47">
        <v>44287</v>
      </c>
    </row>
    <row r="721" spans="1:10" s="338" customFormat="1" ht="16.5" customHeight="1" x14ac:dyDescent="0.35">
      <c r="A721" s="514" t="s">
        <v>1467</v>
      </c>
      <c r="B721" s="515" t="s">
        <v>48</v>
      </c>
      <c r="C721" s="516">
        <v>9780008454852</v>
      </c>
      <c r="D721" s="519">
        <v>7</v>
      </c>
      <c r="E721" s="518"/>
      <c r="F721" s="519">
        <f>SUM(E721*D721)</f>
        <v>0</v>
      </c>
      <c r="G721" s="520">
        <f t="shared" si="84"/>
        <v>0</v>
      </c>
      <c r="H721" s="521" t="s">
        <v>810</v>
      </c>
      <c r="I721" s="521">
        <v>0</v>
      </c>
      <c r="J721" s="522">
        <v>44333</v>
      </c>
    </row>
    <row r="722" spans="1:10" s="338" customFormat="1" ht="16.5" customHeight="1" x14ac:dyDescent="0.35">
      <c r="A722" s="514" t="s">
        <v>1468</v>
      </c>
      <c r="B722" s="515" t="s">
        <v>48</v>
      </c>
      <c r="C722" s="516">
        <v>9780008454869</v>
      </c>
      <c r="D722" s="519">
        <v>7</v>
      </c>
      <c r="E722" s="518"/>
      <c r="F722" s="519">
        <f t="shared" ref="F722:F723" si="116">SUM(E722*D722)</f>
        <v>0</v>
      </c>
      <c r="G722" s="520">
        <f t="shared" si="84"/>
        <v>0</v>
      </c>
      <c r="H722" s="521" t="s">
        <v>810</v>
      </c>
      <c r="I722" s="521">
        <v>0</v>
      </c>
      <c r="J722" s="522">
        <v>44333</v>
      </c>
    </row>
    <row r="723" spans="1:10" s="338" customFormat="1" ht="16.5" customHeight="1" x14ac:dyDescent="0.35">
      <c r="A723" s="514" t="s">
        <v>1469</v>
      </c>
      <c r="B723" s="515" t="s">
        <v>48</v>
      </c>
      <c r="C723" s="516">
        <v>9780008454876</v>
      </c>
      <c r="D723" s="519">
        <v>7</v>
      </c>
      <c r="E723" s="518"/>
      <c r="F723" s="519">
        <f t="shared" si="116"/>
        <v>0</v>
      </c>
      <c r="G723" s="520">
        <f t="shared" si="84"/>
        <v>0</v>
      </c>
      <c r="H723" s="521" t="s">
        <v>810</v>
      </c>
      <c r="I723" s="521">
        <v>0</v>
      </c>
      <c r="J723" s="522">
        <v>44333</v>
      </c>
    </row>
    <row r="724" spans="1:10" s="338" customFormat="1" ht="16.5" customHeight="1" x14ac:dyDescent="0.35">
      <c r="A724" s="447" t="s">
        <v>944</v>
      </c>
      <c r="B724" s="194"/>
      <c r="C724" s="194"/>
      <c r="D724" s="194"/>
      <c r="E724" s="448"/>
      <c r="F724" s="194"/>
      <c r="G724" s="194"/>
      <c r="H724" s="441"/>
      <c r="J724" s="45"/>
    </row>
    <row r="725" spans="1:10" s="338" customFormat="1" ht="16.5" customHeight="1" x14ac:dyDescent="0.35">
      <c r="A725" s="404" t="s">
        <v>51</v>
      </c>
      <c r="B725" s="368"/>
      <c r="C725" s="66"/>
      <c r="D725" s="325"/>
      <c r="E725" s="73"/>
      <c r="F725" s="405"/>
      <c r="G725" s="370"/>
      <c r="J725" s="45"/>
    </row>
    <row r="726" spans="1:10" s="338" customFormat="1" ht="16.5" customHeight="1" x14ac:dyDescent="0.35">
      <c r="A726" s="355" t="s">
        <v>940</v>
      </c>
      <c r="B726" s="365" t="s">
        <v>48</v>
      </c>
      <c r="C726" s="15">
        <v>9780008230401</v>
      </c>
      <c r="D726" s="325">
        <v>7.25</v>
      </c>
      <c r="E726" s="73"/>
      <c r="F726" s="126">
        <f t="shared" ref="F726:F737" si="117">SUM(E726*D726)</f>
        <v>0</v>
      </c>
      <c r="G726" s="385">
        <f t="shared" ref="G726:G739" si="118">IF($F$17="Y",$F$19,0)</f>
        <v>0</v>
      </c>
      <c r="H726" s="338" t="s">
        <v>810</v>
      </c>
      <c r="I726" s="338">
        <v>0</v>
      </c>
      <c r="J726" s="47">
        <v>43728</v>
      </c>
    </row>
    <row r="727" spans="1:10" s="338" customFormat="1" ht="16.5" customHeight="1" x14ac:dyDescent="0.35">
      <c r="A727" s="355" t="s">
        <v>941</v>
      </c>
      <c r="B727" s="365" t="s">
        <v>48</v>
      </c>
      <c r="C727" s="15">
        <v>9780008340414</v>
      </c>
      <c r="D727" s="325">
        <v>7.25</v>
      </c>
      <c r="E727" s="73"/>
      <c r="F727" s="126">
        <f t="shared" si="117"/>
        <v>0</v>
      </c>
      <c r="G727" s="385">
        <f t="shared" si="118"/>
        <v>0</v>
      </c>
      <c r="H727" s="338" t="s">
        <v>810</v>
      </c>
      <c r="I727" s="338">
        <v>0</v>
      </c>
      <c r="J727" s="47">
        <v>43728</v>
      </c>
    </row>
    <row r="728" spans="1:10" s="338" customFormat="1" ht="16.5" customHeight="1" x14ac:dyDescent="0.35">
      <c r="A728" s="355" t="s">
        <v>942</v>
      </c>
      <c r="B728" s="365" t="s">
        <v>48</v>
      </c>
      <c r="C728" s="15">
        <v>9780008340438</v>
      </c>
      <c r="D728" s="325">
        <v>7.25</v>
      </c>
      <c r="E728" s="73"/>
      <c r="F728" s="126">
        <f t="shared" si="117"/>
        <v>0</v>
      </c>
      <c r="G728" s="385">
        <f t="shared" si="118"/>
        <v>0</v>
      </c>
      <c r="H728" s="338" t="s">
        <v>810</v>
      </c>
      <c r="I728" s="338">
        <v>0</v>
      </c>
      <c r="J728" s="47">
        <v>43728</v>
      </c>
    </row>
    <row r="729" spans="1:10" s="338" customFormat="1" ht="16.5" customHeight="1" x14ac:dyDescent="0.35">
      <c r="A729" s="355" t="s">
        <v>943</v>
      </c>
      <c r="B729" s="365" t="s">
        <v>48</v>
      </c>
      <c r="C729" s="15">
        <v>9780008340445</v>
      </c>
      <c r="D729" s="325">
        <v>7.25</v>
      </c>
      <c r="E729" s="73"/>
      <c r="F729" s="126">
        <f t="shared" si="117"/>
        <v>0</v>
      </c>
      <c r="G729" s="385">
        <f t="shared" si="118"/>
        <v>0</v>
      </c>
      <c r="H729" s="338" t="s">
        <v>810</v>
      </c>
      <c r="I729" s="338">
        <v>0</v>
      </c>
      <c r="J729" s="47">
        <v>43728</v>
      </c>
    </row>
    <row r="730" spans="1:10" s="338" customFormat="1" ht="16.5" customHeight="1" x14ac:dyDescent="0.35">
      <c r="A730" s="355" t="s">
        <v>1300</v>
      </c>
      <c r="B730" s="365" t="s">
        <v>48</v>
      </c>
      <c r="C730" s="15">
        <v>9780008381783</v>
      </c>
      <c r="D730" s="325">
        <v>7.25</v>
      </c>
      <c r="E730" s="73"/>
      <c r="F730" s="126">
        <f t="shared" si="117"/>
        <v>0</v>
      </c>
      <c r="G730" s="385">
        <f t="shared" si="118"/>
        <v>0</v>
      </c>
      <c r="H730" s="338" t="s">
        <v>810</v>
      </c>
      <c r="I730" s="338">
        <v>0</v>
      </c>
      <c r="J730" s="47">
        <v>44075</v>
      </c>
    </row>
    <row r="731" spans="1:10" s="338" customFormat="1" ht="16.5" customHeight="1" x14ac:dyDescent="0.35">
      <c r="A731" s="355" t="s">
        <v>1301</v>
      </c>
      <c r="B731" s="365" t="s">
        <v>48</v>
      </c>
      <c r="C731" s="15">
        <v>9780008381790</v>
      </c>
      <c r="D731" s="325">
        <v>7.25</v>
      </c>
      <c r="E731" s="73"/>
      <c r="F731" s="126">
        <f t="shared" si="117"/>
        <v>0</v>
      </c>
      <c r="G731" s="385">
        <f t="shared" si="118"/>
        <v>0</v>
      </c>
      <c r="H731" s="338" t="s">
        <v>810</v>
      </c>
      <c r="I731" s="338">
        <v>0</v>
      </c>
      <c r="J731" s="47">
        <v>44075</v>
      </c>
    </row>
    <row r="732" spans="1:10" s="338" customFormat="1" ht="16.5" customHeight="1" x14ac:dyDescent="0.35">
      <c r="A732" s="355" t="s">
        <v>1302</v>
      </c>
      <c r="B732" s="365" t="s">
        <v>48</v>
      </c>
      <c r="C732" s="15">
        <v>9780008381806</v>
      </c>
      <c r="D732" s="325">
        <v>7.25</v>
      </c>
      <c r="E732" s="73"/>
      <c r="F732" s="126">
        <f t="shared" si="117"/>
        <v>0</v>
      </c>
      <c r="G732" s="385">
        <f t="shared" si="118"/>
        <v>0</v>
      </c>
      <c r="H732" s="338" t="s">
        <v>810</v>
      </c>
      <c r="I732" s="338">
        <v>0</v>
      </c>
      <c r="J732" s="47">
        <v>44075</v>
      </c>
    </row>
    <row r="733" spans="1:10" s="338" customFormat="1" ht="16.5" customHeight="1" x14ac:dyDescent="0.35">
      <c r="A733" s="355" t="s">
        <v>1303</v>
      </c>
      <c r="B733" s="365" t="s">
        <v>48</v>
      </c>
      <c r="C733" s="15">
        <v>9780008381813</v>
      </c>
      <c r="D733" s="325">
        <v>7.25</v>
      </c>
      <c r="E733" s="73"/>
      <c r="F733" s="126">
        <f t="shared" si="117"/>
        <v>0</v>
      </c>
      <c r="G733" s="385">
        <f t="shared" si="118"/>
        <v>0</v>
      </c>
      <c r="H733" s="338" t="s">
        <v>810</v>
      </c>
      <c r="I733" s="338">
        <v>0</v>
      </c>
      <c r="J733" s="47">
        <v>44075</v>
      </c>
    </row>
    <row r="734" spans="1:10" s="338" customFormat="1" ht="16.5" customHeight="1" x14ac:dyDescent="0.35">
      <c r="A734" s="355" t="s">
        <v>1442</v>
      </c>
      <c r="B734" s="365" t="s">
        <v>48</v>
      </c>
      <c r="C734" s="15">
        <v>9780008398996</v>
      </c>
      <c r="D734" s="325">
        <v>7.25</v>
      </c>
      <c r="E734" s="73"/>
      <c r="F734" s="126">
        <f t="shared" si="117"/>
        <v>0</v>
      </c>
      <c r="G734" s="385">
        <f t="shared" si="118"/>
        <v>0</v>
      </c>
      <c r="H734" s="338" t="s">
        <v>810</v>
      </c>
      <c r="I734" s="338">
        <v>0</v>
      </c>
      <c r="J734" s="47">
        <v>44207</v>
      </c>
    </row>
    <row r="735" spans="1:10" s="338" customFormat="1" ht="16.5" customHeight="1" x14ac:dyDescent="0.35">
      <c r="A735" s="355" t="s">
        <v>1443</v>
      </c>
      <c r="B735" s="365" t="s">
        <v>48</v>
      </c>
      <c r="C735" s="15">
        <v>9780008399009</v>
      </c>
      <c r="D735" s="325">
        <v>7.25</v>
      </c>
      <c r="E735" s="73"/>
      <c r="F735" s="126">
        <f t="shared" si="117"/>
        <v>0</v>
      </c>
      <c r="G735" s="385">
        <f t="shared" si="118"/>
        <v>0</v>
      </c>
      <c r="H735" s="338" t="s">
        <v>810</v>
      </c>
      <c r="I735" s="338">
        <v>0</v>
      </c>
      <c r="J735" s="47">
        <v>44207</v>
      </c>
    </row>
    <row r="736" spans="1:10" s="338" customFormat="1" ht="16.5" customHeight="1" x14ac:dyDescent="0.35">
      <c r="A736" s="355" t="s">
        <v>1444</v>
      </c>
      <c r="B736" s="365" t="s">
        <v>48</v>
      </c>
      <c r="C736" s="15">
        <v>9780008399016</v>
      </c>
      <c r="D736" s="325">
        <v>7.25</v>
      </c>
      <c r="E736" s="73"/>
      <c r="F736" s="126">
        <f t="shared" si="117"/>
        <v>0</v>
      </c>
      <c r="G736" s="385">
        <f t="shared" si="118"/>
        <v>0</v>
      </c>
      <c r="H736" s="338" t="s">
        <v>810</v>
      </c>
      <c r="I736" s="338">
        <v>0</v>
      </c>
      <c r="J736" s="47">
        <v>44207</v>
      </c>
    </row>
    <row r="737" spans="1:10" s="338" customFormat="1" ht="16.5" customHeight="1" x14ac:dyDescent="0.35">
      <c r="A737" s="355" t="s">
        <v>1445</v>
      </c>
      <c r="B737" s="365" t="s">
        <v>48</v>
      </c>
      <c r="C737" s="15">
        <v>9780008399023</v>
      </c>
      <c r="D737" s="325">
        <v>7.25</v>
      </c>
      <c r="E737" s="73"/>
      <c r="F737" s="126">
        <f t="shared" si="117"/>
        <v>0</v>
      </c>
      <c r="G737" s="385">
        <f t="shared" si="118"/>
        <v>0</v>
      </c>
      <c r="H737" s="338" t="s">
        <v>810</v>
      </c>
      <c r="I737" s="338">
        <v>0</v>
      </c>
      <c r="J737" s="47">
        <v>44207</v>
      </c>
    </row>
    <row r="738" spans="1:10" s="618" customFormat="1" ht="16.5" customHeight="1" x14ac:dyDescent="0.35">
      <c r="A738" s="673" t="s">
        <v>1898</v>
      </c>
      <c r="B738" s="674" t="s">
        <v>48</v>
      </c>
      <c r="C738" s="675">
        <v>9780008553470</v>
      </c>
      <c r="D738" s="667">
        <v>7.25</v>
      </c>
      <c r="E738" s="676"/>
      <c r="F738" s="677">
        <f t="shared" ref="F738" si="119">SUM(E738*D738)</f>
        <v>0</v>
      </c>
      <c r="G738" s="678">
        <f t="shared" si="118"/>
        <v>0</v>
      </c>
      <c r="H738" s="671" t="s">
        <v>810</v>
      </c>
      <c r="I738" s="671">
        <v>0</v>
      </c>
      <c r="J738" s="672">
        <v>44935</v>
      </c>
    </row>
    <row r="739" spans="1:10" s="618" customFormat="1" ht="16.5" customHeight="1" x14ac:dyDescent="0.35">
      <c r="A739" s="689" t="s">
        <v>1950</v>
      </c>
      <c r="B739" s="690" t="s">
        <v>48</v>
      </c>
      <c r="C739" s="691">
        <v>9780008541651</v>
      </c>
      <c r="D739" s="692">
        <v>7.25</v>
      </c>
      <c r="E739" s="684"/>
      <c r="F739" s="693">
        <f t="shared" ref="F739" si="120">SUM(E739*D739)</f>
        <v>0</v>
      </c>
      <c r="G739" s="686">
        <f t="shared" si="118"/>
        <v>0</v>
      </c>
      <c r="H739" s="687" t="s">
        <v>810</v>
      </c>
      <c r="I739" s="687">
        <v>0</v>
      </c>
      <c r="J739" s="688">
        <v>45019</v>
      </c>
    </row>
    <row r="740" spans="1:10" s="338" customFormat="1" ht="16.5" customHeight="1" x14ac:dyDescent="0.35">
      <c r="A740" s="404" t="s">
        <v>61</v>
      </c>
      <c r="B740" s="368"/>
      <c r="C740" s="15"/>
      <c r="D740" s="325"/>
      <c r="E740" s="73"/>
      <c r="F740" s="405"/>
      <c r="G740" s="385"/>
      <c r="J740" s="45"/>
    </row>
    <row r="741" spans="1:10" s="338" customFormat="1" ht="16.5" customHeight="1" x14ac:dyDescent="0.35">
      <c r="A741" s="446" t="s">
        <v>1974</v>
      </c>
      <c r="B741" s="381" t="s">
        <v>48</v>
      </c>
      <c r="C741" s="142">
        <v>9780008476281</v>
      </c>
      <c r="D741" s="325">
        <v>7.25</v>
      </c>
      <c r="E741" s="143"/>
      <c r="F741" s="383">
        <f t="shared" ref="F741:F752" si="121">SUM(E741*D741)</f>
        <v>0</v>
      </c>
      <c r="G741" s="384">
        <f t="shared" si="109"/>
        <v>0</v>
      </c>
      <c r="H741" s="338" t="s">
        <v>810</v>
      </c>
      <c r="I741" s="338">
        <v>0</v>
      </c>
      <c r="J741" s="47">
        <v>44571</v>
      </c>
    </row>
    <row r="742" spans="1:10" s="338" customFormat="1" ht="16.5" customHeight="1" x14ac:dyDescent="0.35">
      <c r="A742" s="355" t="s">
        <v>1975</v>
      </c>
      <c r="B742" s="365" t="s">
        <v>48</v>
      </c>
      <c r="C742" s="15">
        <v>9780008476298</v>
      </c>
      <c r="D742" s="325">
        <v>7.25</v>
      </c>
      <c r="E742" s="73"/>
      <c r="F742" s="126">
        <f t="shared" si="121"/>
        <v>0</v>
      </c>
      <c r="G742" s="385">
        <f t="shared" si="109"/>
        <v>0</v>
      </c>
      <c r="H742" s="338" t="s">
        <v>810</v>
      </c>
      <c r="I742" s="338">
        <v>0</v>
      </c>
      <c r="J742" s="47">
        <v>44571</v>
      </c>
    </row>
    <row r="743" spans="1:10" s="338" customFormat="1" ht="16.5" customHeight="1" x14ac:dyDescent="0.35">
      <c r="A743" s="355" t="s">
        <v>1976</v>
      </c>
      <c r="B743" s="365" t="s">
        <v>48</v>
      </c>
      <c r="C743" s="15">
        <v>9780008476304</v>
      </c>
      <c r="D743" s="325">
        <v>7.25</v>
      </c>
      <c r="E743" s="73"/>
      <c r="F743" s="126">
        <f t="shared" si="121"/>
        <v>0</v>
      </c>
      <c r="G743" s="385">
        <f t="shared" si="109"/>
        <v>0</v>
      </c>
      <c r="H743" s="338" t="s">
        <v>810</v>
      </c>
      <c r="I743" s="338">
        <v>0</v>
      </c>
      <c r="J743" s="47">
        <v>44571</v>
      </c>
    </row>
    <row r="744" spans="1:10" s="338" customFormat="1" ht="16.5" customHeight="1" x14ac:dyDescent="0.35">
      <c r="A744" s="355" t="s">
        <v>1977</v>
      </c>
      <c r="B744" s="365" t="s">
        <v>48</v>
      </c>
      <c r="C744" s="15">
        <v>9780008476311</v>
      </c>
      <c r="D744" s="325">
        <v>7.25</v>
      </c>
      <c r="E744" s="73"/>
      <c r="F744" s="126">
        <f t="shared" si="121"/>
        <v>0</v>
      </c>
      <c r="G744" s="385">
        <f t="shared" si="109"/>
        <v>0</v>
      </c>
      <c r="H744" s="338" t="s">
        <v>810</v>
      </c>
      <c r="I744" s="338">
        <v>0</v>
      </c>
      <c r="J744" s="47">
        <v>44571</v>
      </c>
    </row>
    <row r="745" spans="1:10" s="338" customFormat="1" ht="16.5" customHeight="1" x14ac:dyDescent="0.35">
      <c r="A745" s="355" t="s">
        <v>1978</v>
      </c>
      <c r="B745" s="365" t="s">
        <v>48</v>
      </c>
      <c r="C745" s="15">
        <v>9780008485566</v>
      </c>
      <c r="D745" s="325">
        <v>7.25</v>
      </c>
      <c r="E745" s="73"/>
      <c r="F745" s="126">
        <f t="shared" si="121"/>
        <v>0</v>
      </c>
      <c r="G745" s="385">
        <f t="shared" si="109"/>
        <v>0</v>
      </c>
      <c r="H745" s="338" t="s">
        <v>810</v>
      </c>
      <c r="I745" s="338">
        <v>0</v>
      </c>
      <c r="J745" s="47">
        <v>44571</v>
      </c>
    </row>
    <row r="746" spans="1:10" s="338" customFormat="1" ht="16.5" customHeight="1" x14ac:dyDescent="0.35">
      <c r="A746" s="355" t="s">
        <v>1979</v>
      </c>
      <c r="B746" s="365" t="s">
        <v>48</v>
      </c>
      <c r="C746" s="15">
        <v>9780008485641</v>
      </c>
      <c r="D746" s="325">
        <v>7.25</v>
      </c>
      <c r="E746" s="73"/>
      <c r="F746" s="126">
        <f t="shared" si="121"/>
        <v>0</v>
      </c>
      <c r="G746" s="385">
        <f t="shared" si="109"/>
        <v>0</v>
      </c>
      <c r="H746" s="338" t="s">
        <v>810</v>
      </c>
      <c r="I746" s="338">
        <v>0</v>
      </c>
      <c r="J746" s="47">
        <v>44571</v>
      </c>
    </row>
    <row r="747" spans="1:10" s="338" customFormat="1" ht="16.5" customHeight="1" x14ac:dyDescent="0.35">
      <c r="A747" s="355" t="s">
        <v>1980</v>
      </c>
      <c r="B747" s="365" t="s">
        <v>48</v>
      </c>
      <c r="C747" s="15">
        <v>9780008485658</v>
      </c>
      <c r="D747" s="325">
        <v>7.25</v>
      </c>
      <c r="E747" s="73"/>
      <c r="F747" s="126">
        <f t="shared" si="121"/>
        <v>0</v>
      </c>
      <c r="G747" s="385">
        <f t="shared" si="109"/>
        <v>0</v>
      </c>
      <c r="H747" s="338" t="s">
        <v>810</v>
      </c>
      <c r="I747" s="338">
        <v>0</v>
      </c>
      <c r="J747" s="47">
        <v>44571</v>
      </c>
    </row>
    <row r="748" spans="1:10" s="338" customFormat="1" ht="16.5" customHeight="1" x14ac:dyDescent="0.35">
      <c r="A748" s="355" t="s">
        <v>1981</v>
      </c>
      <c r="B748" s="365" t="s">
        <v>48</v>
      </c>
      <c r="C748" s="15">
        <v>9780008485603</v>
      </c>
      <c r="D748" s="325">
        <v>7.25</v>
      </c>
      <c r="E748" s="73"/>
      <c r="F748" s="126">
        <f>SUM(E748*D748)</f>
        <v>0</v>
      </c>
      <c r="G748" s="385">
        <f t="shared" si="99"/>
        <v>0</v>
      </c>
      <c r="H748" s="338" t="s">
        <v>810</v>
      </c>
      <c r="I748" s="338">
        <v>0</v>
      </c>
      <c r="J748" s="47">
        <v>44571</v>
      </c>
    </row>
    <row r="749" spans="1:10" s="338" customFormat="1" ht="16.5" customHeight="1" x14ac:dyDescent="0.35">
      <c r="A749" s="355" t="s">
        <v>1982</v>
      </c>
      <c r="B749" s="365" t="s">
        <v>48</v>
      </c>
      <c r="C749" s="15">
        <v>9780008485665</v>
      </c>
      <c r="D749" s="325">
        <v>7.25</v>
      </c>
      <c r="E749" s="73"/>
      <c r="F749" s="126">
        <f t="shared" si="121"/>
        <v>0</v>
      </c>
      <c r="G749" s="385">
        <f t="shared" si="109"/>
        <v>0</v>
      </c>
      <c r="H749" s="338" t="s">
        <v>810</v>
      </c>
      <c r="I749" s="338">
        <v>0</v>
      </c>
      <c r="J749" s="47">
        <v>44571</v>
      </c>
    </row>
    <row r="750" spans="1:10" s="338" customFormat="1" ht="16.5" customHeight="1" x14ac:dyDescent="0.35">
      <c r="A750" s="355" t="s">
        <v>1983</v>
      </c>
      <c r="B750" s="365" t="s">
        <v>48</v>
      </c>
      <c r="C750" s="15">
        <v>9780008485672</v>
      </c>
      <c r="D750" s="325">
        <v>7.25</v>
      </c>
      <c r="E750" s="73"/>
      <c r="F750" s="126">
        <f t="shared" si="121"/>
        <v>0</v>
      </c>
      <c r="G750" s="385">
        <f t="shared" si="109"/>
        <v>0</v>
      </c>
      <c r="H750" s="338" t="s">
        <v>810</v>
      </c>
      <c r="I750" s="338">
        <v>0</v>
      </c>
      <c r="J750" s="47">
        <v>44571</v>
      </c>
    </row>
    <row r="751" spans="1:10" s="338" customFormat="1" ht="16.5" customHeight="1" x14ac:dyDescent="0.35">
      <c r="A751" s="355" t="s">
        <v>1984</v>
      </c>
      <c r="B751" s="365" t="s">
        <v>48</v>
      </c>
      <c r="C751" s="15">
        <v>9780008485702</v>
      </c>
      <c r="D751" s="325">
        <v>7.25</v>
      </c>
      <c r="E751" s="73"/>
      <c r="F751" s="126">
        <f t="shared" si="121"/>
        <v>0</v>
      </c>
      <c r="G751" s="385">
        <f t="shared" si="109"/>
        <v>0</v>
      </c>
      <c r="H751" s="338" t="s">
        <v>810</v>
      </c>
      <c r="I751" s="338">
        <v>0</v>
      </c>
      <c r="J751" s="47">
        <v>44571</v>
      </c>
    </row>
    <row r="752" spans="1:10" s="338" customFormat="1" ht="16.5" customHeight="1" x14ac:dyDescent="0.35">
      <c r="A752" s="355" t="s">
        <v>1985</v>
      </c>
      <c r="B752" s="365" t="s">
        <v>48</v>
      </c>
      <c r="C752" s="15">
        <v>9780008485719</v>
      </c>
      <c r="D752" s="325">
        <v>7.25</v>
      </c>
      <c r="E752" s="73"/>
      <c r="F752" s="126">
        <f t="shared" si="121"/>
        <v>0</v>
      </c>
      <c r="G752" s="385">
        <f t="shared" si="109"/>
        <v>0</v>
      </c>
      <c r="H752" s="338" t="s">
        <v>810</v>
      </c>
      <c r="I752" s="338">
        <v>0</v>
      </c>
      <c r="J752" s="47">
        <v>44571</v>
      </c>
    </row>
    <row r="753" spans="1:10" s="338" customFormat="1" ht="16.5" customHeight="1" x14ac:dyDescent="0.35">
      <c r="A753" s="354" t="s">
        <v>670</v>
      </c>
      <c r="B753" s="354"/>
      <c r="C753" s="354"/>
      <c r="D753" s="354"/>
      <c r="E753" s="73"/>
      <c r="F753" s="126"/>
      <c r="G753" s="385"/>
    </row>
    <row r="754" spans="1:10" s="338" customFormat="1" ht="16.5" customHeight="1" x14ac:dyDescent="0.35">
      <c r="A754" s="449" t="s">
        <v>284</v>
      </c>
      <c r="B754" s="64"/>
      <c r="C754" s="64"/>
      <c r="D754" s="64"/>
      <c r="E754" s="424"/>
      <c r="F754" s="64"/>
      <c r="G754" s="64"/>
      <c r="J754" s="45"/>
    </row>
    <row r="755" spans="1:10" s="338" customFormat="1" ht="16.5" customHeight="1" x14ac:dyDescent="0.35">
      <c r="A755" s="404" t="s">
        <v>51</v>
      </c>
      <c r="B755" s="368"/>
      <c r="C755" s="15"/>
      <c r="D755" s="325"/>
      <c r="E755" s="73"/>
      <c r="F755" s="405"/>
      <c r="G755" s="370"/>
      <c r="J755" s="45"/>
    </row>
    <row r="756" spans="1:10" s="338" customFormat="1" ht="16.5" customHeight="1" x14ac:dyDescent="0.35">
      <c r="A756" s="355" t="s">
        <v>735</v>
      </c>
      <c r="B756" s="365" t="s">
        <v>48</v>
      </c>
      <c r="C756" s="15">
        <v>9780007230754</v>
      </c>
      <c r="D756" s="325">
        <v>7</v>
      </c>
      <c r="E756" s="73"/>
      <c r="F756" s="126">
        <f t="shared" ref="F756:F774" si="122">SUM(E756*D756)</f>
        <v>0</v>
      </c>
      <c r="G756" s="385">
        <f t="shared" ref="G756:G810" si="123">IF($F$17="Y",$F$19,0)</f>
        <v>0</v>
      </c>
      <c r="H756" s="338" t="s">
        <v>810</v>
      </c>
      <c r="I756" s="338">
        <v>0</v>
      </c>
      <c r="J756" s="47">
        <v>39086</v>
      </c>
    </row>
    <row r="757" spans="1:10" s="338" customFormat="1" ht="16.5" customHeight="1" x14ac:dyDescent="0.35">
      <c r="A757" s="415" t="s">
        <v>285</v>
      </c>
      <c r="B757" s="365" t="s">
        <v>48</v>
      </c>
      <c r="C757" s="15">
        <v>9780007336227</v>
      </c>
      <c r="D757" s="325">
        <v>7</v>
      </c>
      <c r="E757" s="73"/>
      <c r="F757" s="126">
        <f t="shared" si="122"/>
        <v>0</v>
      </c>
      <c r="G757" s="385">
        <f t="shared" si="123"/>
        <v>0</v>
      </c>
      <c r="H757" s="338" t="s">
        <v>810</v>
      </c>
      <c r="I757" s="338">
        <v>0</v>
      </c>
      <c r="J757" s="47">
        <v>40548</v>
      </c>
    </row>
    <row r="758" spans="1:10" s="338" customFormat="1" ht="16.5" customHeight="1" x14ac:dyDescent="0.35">
      <c r="A758" s="355" t="s">
        <v>286</v>
      </c>
      <c r="B758" s="365" t="s">
        <v>48</v>
      </c>
      <c r="C758" s="15">
        <v>9780007336234</v>
      </c>
      <c r="D758" s="325">
        <v>7</v>
      </c>
      <c r="E758" s="73"/>
      <c r="F758" s="126">
        <f t="shared" si="122"/>
        <v>0</v>
      </c>
      <c r="G758" s="385">
        <f t="shared" si="123"/>
        <v>0</v>
      </c>
      <c r="H758" s="338" t="s">
        <v>810</v>
      </c>
      <c r="I758" s="338">
        <v>0</v>
      </c>
      <c r="J758" s="47">
        <v>40548</v>
      </c>
    </row>
    <row r="759" spans="1:10" s="338" customFormat="1" ht="16.5" customHeight="1" x14ac:dyDescent="0.35">
      <c r="A759" s="355" t="s">
        <v>287</v>
      </c>
      <c r="B759" s="365" t="s">
        <v>48</v>
      </c>
      <c r="C759" s="15">
        <v>9780007231171</v>
      </c>
      <c r="D759" s="325">
        <v>7</v>
      </c>
      <c r="E759" s="73"/>
      <c r="F759" s="126">
        <f t="shared" si="122"/>
        <v>0</v>
      </c>
      <c r="G759" s="385">
        <f t="shared" si="123"/>
        <v>0</v>
      </c>
      <c r="H759" s="338" t="s">
        <v>810</v>
      </c>
      <c r="I759" s="338">
        <v>0</v>
      </c>
      <c r="J759" s="47">
        <v>40057</v>
      </c>
    </row>
    <row r="760" spans="1:10" s="338" customFormat="1" ht="16.5" customHeight="1" x14ac:dyDescent="0.35">
      <c r="A760" s="355" t="s">
        <v>288</v>
      </c>
      <c r="B760" s="365" t="s">
        <v>48</v>
      </c>
      <c r="C760" s="15">
        <v>9780007230761</v>
      </c>
      <c r="D760" s="325">
        <v>7</v>
      </c>
      <c r="E760" s="73"/>
      <c r="F760" s="126">
        <f t="shared" si="122"/>
        <v>0</v>
      </c>
      <c r="G760" s="385">
        <f t="shared" si="123"/>
        <v>0</v>
      </c>
      <c r="H760" s="338" t="s">
        <v>810</v>
      </c>
      <c r="I760" s="338">
        <v>0</v>
      </c>
      <c r="J760" s="47">
        <v>39086</v>
      </c>
    </row>
    <row r="761" spans="1:10" s="338" customFormat="1" ht="16.5" customHeight="1" x14ac:dyDescent="0.35">
      <c r="A761" s="415" t="s">
        <v>289</v>
      </c>
      <c r="B761" s="365" t="s">
        <v>48</v>
      </c>
      <c r="C761" s="15">
        <v>9780007230778</v>
      </c>
      <c r="D761" s="325">
        <v>7</v>
      </c>
      <c r="E761" s="73"/>
      <c r="F761" s="126">
        <f t="shared" si="122"/>
        <v>0</v>
      </c>
      <c r="G761" s="385">
        <f t="shared" si="123"/>
        <v>0</v>
      </c>
      <c r="H761" s="338" t="s">
        <v>810</v>
      </c>
      <c r="I761" s="338">
        <v>0</v>
      </c>
      <c r="J761" s="47">
        <v>39086</v>
      </c>
    </row>
    <row r="762" spans="1:10" s="338" customFormat="1" ht="16.5" customHeight="1" x14ac:dyDescent="0.35">
      <c r="A762" s="355" t="s">
        <v>290</v>
      </c>
      <c r="B762" s="365" t="s">
        <v>48</v>
      </c>
      <c r="C762" s="15">
        <v>9780007465309</v>
      </c>
      <c r="D762" s="325">
        <v>7</v>
      </c>
      <c r="E762" s="73"/>
      <c r="F762" s="126">
        <f t="shared" si="122"/>
        <v>0</v>
      </c>
      <c r="G762" s="385">
        <f t="shared" si="123"/>
        <v>0</v>
      </c>
      <c r="H762" s="338" t="s">
        <v>810</v>
      </c>
      <c r="I762" s="338">
        <v>0</v>
      </c>
      <c r="J762" s="47">
        <v>41288</v>
      </c>
    </row>
    <row r="763" spans="1:10" s="338" customFormat="1" ht="16.5" customHeight="1" x14ac:dyDescent="0.35">
      <c r="A763" s="415" t="s">
        <v>736</v>
      </c>
      <c r="B763" s="365" t="s">
        <v>48</v>
      </c>
      <c r="C763" s="15">
        <v>9780007465316</v>
      </c>
      <c r="D763" s="325">
        <v>7</v>
      </c>
      <c r="E763" s="73"/>
      <c r="F763" s="126">
        <f t="shared" si="122"/>
        <v>0</v>
      </c>
      <c r="G763" s="385">
        <f t="shared" si="123"/>
        <v>0</v>
      </c>
      <c r="H763" s="338" t="s">
        <v>810</v>
      </c>
      <c r="I763" s="338">
        <v>0</v>
      </c>
      <c r="J763" s="47">
        <v>41288</v>
      </c>
    </row>
    <row r="764" spans="1:10" s="338" customFormat="1" ht="16.5" customHeight="1" x14ac:dyDescent="0.35">
      <c r="A764" s="355" t="s">
        <v>614</v>
      </c>
      <c r="B764" s="365" t="s">
        <v>48</v>
      </c>
      <c r="C764" s="57">
        <v>9780008127718</v>
      </c>
      <c r="D764" s="325">
        <v>7</v>
      </c>
      <c r="E764" s="73"/>
      <c r="F764" s="126">
        <f t="shared" si="122"/>
        <v>0</v>
      </c>
      <c r="G764" s="385">
        <f t="shared" si="123"/>
        <v>0</v>
      </c>
      <c r="H764" s="338" t="s">
        <v>810</v>
      </c>
      <c r="I764" s="338">
        <v>0</v>
      </c>
      <c r="J764" s="47">
        <v>42275</v>
      </c>
    </row>
    <row r="765" spans="1:10" s="338" customFormat="1" ht="16.5" customHeight="1" x14ac:dyDescent="0.35">
      <c r="A765" s="450" t="s">
        <v>615</v>
      </c>
      <c r="B765" s="365" t="s">
        <v>48</v>
      </c>
      <c r="C765" s="57">
        <v>9780008127725</v>
      </c>
      <c r="D765" s="325">
        <v>7</v>
      </c>
      <c r="E765" s="73"/>
      <c r="F765" s="126">
        <f t="shared" si="122"/>
        <v>0</v>
      </c>
      <c r="G765" s="385">
        <f t="shared" si="123"/>
        <v>0</v>
      </c>
      <c r="H765" s="338" t="s">
        <v>810</v>
      </c>
      <c r="I765" s="338">
        <v>0</v>
      </c>
      <c r="J765" s="47">
        <v>42275</v>
      </c>
    </row>
    <row r="766" spans="1:10" s="338" customFormat="1" ht="16.5" customHeight="1" x14ac:dyDescent="0.35">
      <c r="A766" s="355" t="s">
        <v>737</v>
      </c>
      <c r="B766" s="365" t="s">
        <v>48</v>
      </c>
      <c r="C766" s="57">
        <v>9780008147105</v>
      </c>
      <c r="D766" s="325">
        <v>7</v>
      </c>
      <c r="E766" s="73"/>
      <c r="F766" s="126">
        <f t="shared" si="122"/>
        <v>0</v>
      </c>
      <c r="G766" s="385">
        <f t="shared" si="123"/>
        <v>0</v>
      </c>
      <c r="H766" s="338" t="s">
        <v>810</v>
      </c>
      <c r="I766" s="338">
        <v>0</v>
      </c>
      <c r="J766" s="47">
        <v>42374</v>
      </c>
    </row>
    <row r="767" spans="1:10" s="338" customFormat="1" ht="16.5" customHeight="1" x14ac:dyDescent="0.35">
      <c r="A767" s="355" t="s">
        <v>738</v>
      </c>
      <c r="B767" s="365" t="s">
        <v>48</v>
      </c>
      <c r="C767" s="57">
        <v>9780008147112</v>
      </c>
      <c r="D767" s="325">
        <v>7</v>
      </c>
      <c r="E767" s="73"/>
      <c r="F767" s="126">
        <f t="shared" si="122"/>
        <v>0</v>
      </c>
      <c r="G767" s="385">
        <f t="shared" si="123"/>
        <v>0</v>
      </c>
      <c r="H767" s="338" t="s">
        <v>810</v>
      </c>
      <c r="I767" s="338">
        <v>0</v>
      </c>
      <c r="J767" s="47">
        <v>42374</v>
      </c>
    </row>
    <row r="768" spans="1:10" s="338" customFormat="1" ht="16.5" customHeight="1" x14ac:dyDescent="0.35">
      <c r="A768" s="355" t="s">
        <v>635</v>
      </c>
      <c r="B768" s="365" t="s">
        <v>48</v>
      </c>
      <c r="C768" s="57">
        <v>9780008147129</v>
      </c>
      <c r="D768" s="325">
        <v>7</v>
      </c>
      <c r="E768" s="73"/>
      <c r="F768" s="126">
        <f t="shared" si="122"/>
        <v>0</v>
      </c>
      <c r="G768" s="385">
        <f t="shared" si="123"/>
        <v>0</v>
      </c>
      <c r="H768" s="338" t="s">
        <v>810</v>
      </c>
      <c r="I768" s="338">
        <v>0</v>
      </c>
      <c r="J768" s="47">
        <v>42374</v>
      </c>
    </row>
    <row r="769" spans="1:10" s="338" customFormat="1" ht="16.5" customHeight="1" x14ac:dyDescent="0.35">
      <c r="A769" s="355" t="s">
        <v>739</v>
      </c>
      <c r="B769" s="365" t="s">
        <v>48</v>
      </c>
      <c r="C769" s="57">
        <v>9780008147136</v>
      </c>
      <c r="D769" s="325">
        <v>7</v>
      </c>
      <c r="E769" s="73"/>
      <c r="F769" s="126">
        <f t="shared" si="122"/>
        <v>0</v>
      </c>
      <c r="G769" s="385">
        <f t="shared" si="123"/>
        <v>0</v>
      </c>
      <c r="H769" s="338" t="s">
        <v>810</v>
      </c>
      <c r="I769" s="338">
        <v>0</v>
      </c>
      <c r="J769" s="47">
        <v>42374</v>
      </c>
    </row>
    <row r="770" spans="1:10" s="338" customFormat="1" ht="16.5" customHeight="1" x14ac:dyDescent="0.35">
      <c r="A770" s="355" t="s">
        <v>716</v>
      </c>
      <c r="B770" s="365" t="s">
        <v>48</v>
      </c>
      <c r="C770" s="57">
        <v>9780008179298</v>
      </c>
      <c r="D770" s="325">
        <v>7</v>
      </c>
      <c r="E770" s="73"/>
      <c r="F770" s="126">
        <f t="shared" si="122"/>
        <v>0</v>
      </c>
      <c r="G770" s="385">
        <f t="shared" si="123"/>
        <v>0</v>
      </c>
      <c r="H770" s="338" t="s">
        <v>810</v>
      </c>
      <c r="I770" s="338">
        <v>0</v>
      </c>
      <c r="J770" s="47">
        <v>42738</v>
      </c>
    </row>
    <row r="771" spans="1:10" s="338" customFormat="1" ht="16.5" customHeight="1" x14ac:dyDescent="0.35">
      <c r="A771" s="355" t="s">
        <v>715</v>
      </c>
      <c r="B771" s="365" t="s">
        <v>48</v>
      </c>
      <c r="C771" s="57">
        <v>9780008179304</v>
      </c>
      <c r="D771" s="325">
        <v>7</v>
      </c>
      <c r="E771" s="73"/>
      <c r="F771" s="126">
        <f t="shared" si="122"/>
        <v>0</v>
      </c>
      <c r="G771" s="385">
        <f t="shared" si="123"/>
        <v>0</v>
      </c>
      <c r="H771" s="338" t="s">
        <v>810</v>
      </c>
      <c r="I771" s="338">
        <v>0</v>
      </c>
      <c r="J771" s="47">
        <v>42738</v>
      </c>
    </row>
    <row r="772" spans="1:10" s="338" customFormat="1" ht="16.5" customHeight="1" x14ac:dyDescent="0.35">
      <c r="A772" s="355" t="s">
        <v>740</v>
      </c>
      <c r="B772" s="365" t="s">
        <v>48</v>
      </c>
      <c r="C772" s="57">
        <v>9780008179311</v>
      </c>
      <c r="D772" s="325">
        <v>7</v>
      </c>
      <c r="E772" s="73"/>
      <c r="F772" s="126">
        <f t="shared" si="122"/>
        <v>0</v>
      </c>
      <c r="G772" s="385">
        <f t="shared" si="123"/>
        <v>0</v>
      </c>
      <c r="H772" s="338" t="s">
        <v>810</v>
      </c>
      <c r="I772" s="338">
        <v>0</v>
      </c>
      <c r="J772" s="47">
        <v>42738</v>
      </c>
    </row>
    <row r="773" spans="1:10" s="338" customFormat="1" ht="16.5" customHeight="1" x14ac:dyDescent="0.35">
      <c r="A773" s="355" t="s">
        <v>741</v>
      </c>
      <c r="B773" s="365" t="s">
        <v>48</v>
      </c>
      <c r="C773" s="57">
        <v>9780008179328</v>
      </c>
      <c r="D773" s="325">
        <v>7</v>
      </c>
      <c r="E773" s="73"/>
      <c r="F773" s="126">
        <f t="shared" si="122"/>
        <v>0</v>
      </c>
      <c r="G773" s="385">
        <f t="shared" si="123"/>
        <v>0</v>
      </c>
      <c r="H773" s="338" t="s">
        <v>810</v>
      </c>
      <c r="I773" s="338">
        <v>0</v>
      </c>
      <c r="J773" s="47">
        <v>42738</v>
      </c>
    </row>
    <row r="774" spans="1:10" s="338" customFormat="1" ht="16.5" customHeight="1" x14ac:dyDescent="0.35">
      <c r="A774" s="388" t="s">
        <v>897</v>
      </c>
      <c r="B774" s="389" t="s">
        <v>48</v>
      </c>
      <c r="C774" s="154">
        <v>9780008306564</v>
      </c>
      <c r="D774" s="391">
        <v>7</v>
      </c>
      <c r="E774" s="155"/>
      <c r="F774" s="391">
        <f t="shared" si="122"/>
        <v>0</v>
      </c>
      <c r="G774" s="392">
        <f t="shared" si="123"/>
        <v>0</v>
      </c>
      <c r="H774" s="393" t="s">
        <v>810</v>
      </c>
      <c r="I774" s="393">
        <v>0</v>
      </c>
      <c r="J774" s="156">
        <v>43467</v>
      </c>
    </row>
    <row r="775" spans="1:10" s="338" customFormat="1" ht="16.5" customHeight="1" x14ac:dyDescent="0.35">
      <c r="A775" s="388" t="s">
        <v>973</v>
      </c>
      <c r="B775" s="389" t="s">
        <v>48</v>
      </c>
      <c r="C775" s="154">
        <v>9780008373283</v>
      </c>
      <c r="D775" s="391">
        <v>7</v>
      </c>
      <c r="E775" s="155"/>
      <c r="F775" s="391">
        <f>SUM(E775*D775)</f>
        <v>0</v>
      </c>
      <c r="G775" s="392">
        <f t="shared" si="123"/>
        <v>0</v>
      </c>
      <c r="H775" s="393" t="s">
        <v>810</v>
      </c>
      <c r="I775" s="393">
        <v>0</v>
      </c>
      <c r="J775" s="156">
        <v>43853</v>
      </c>
    </row>
    <row r="776" spans="1:10" s="338" customFormat="1" ht="16.5" customHeight="1" x14ac:dyDescent="0.35">
      <c r="A776" s="388" t="s">
        <v>1956</v>
      </c>
      <c r="B776" s="389" t="s">
        <v>48</v>
      </c>
      <c r="C776" s="154">
        <v>9780008487218</v>
      </c>
      <c r="D776" s="390">
        <v>7</v>
      </c>
      <c r="E776" s="155"/>
      <c r="F776" s="391">
        <f>SUM(E776*D776)</f>
        <v>0</v>
      </c>
      <c r="G776" s="392">
        <f t="shared" si="84"/>
        <v>0</v>
      </c>
      <c r="H776" s="393" t="s">
        <v>810</v>
      </c>
      <c r="I776" s="393">
        <v>0</v>
      </c>
      <c r="J776" s="156">
        <v>44564</v>
      </c>
    </row>
    <row r="777" spans="1:10" s="338" customFormat="1" ht="16.5" customHeight="1" x14ac:dyDescent="0.35">
      <c r="A777" s="355" t="s">
        <v>1986</v>
      </c>
      <c r="B777" s="365" t="s">
        <v>48</v>
      </c>
      <c r="C777" s="57">
        <v>9780008440619</v>
      </c>
      <c r="D777" s="325">
        <v>7</v>
      </c>
      <c r="E777" s="73"/>
      <c r="F777" s="126">
        <f t="shared" ref="F777:F778" si="124">SUM(E777*D777)</f>
        <v>0</v>
      </c>
      <c r="G777" s="385">
        <f t="shared" si="123"/>
        <v>0</v>
      </c>
      <c r="H777" s="338" t="s">
        <v>810</v>
      </c>
      <c r="I777" s="338">
        <v>0</v>
      </c>
      <c r="J777" s="47">
        <v>44571</v>
      </c>
    </row>
    <row r="778" spans="1:10" s="338" customFormat="1" ht="16.5" customHeight="1" x14ac:dyDescent="0.35">
      <c r="A778" s="355" t="s">
        <v>1987</v>
      </c>
      <c r="B778" s="365" t="s">
        <v>48</v>
      </c>
      <c r="C778" s="57">
        <v>9780008440626</v>
      </c>
      <c r="D778" s="325">
        <v>7</v>
      </c>
      <c r="E778" s="73"/>
      <c r="F778" s="126">
        <f t="shared" si="124"/>
        <v>0</v>
      </c>
      <c r="G778" s="385">
        <f t="shared" si="123"/>
        <v>0</v>
      </c>
      <c r="H778" s="338" t="s">
        <v>810</v>
      </c>
      <c r="I778" s="338">
        <v>0</v>
      </c>
      <c r="J778" s="47">
        <v>44571</v>
      </c>
    </row>
    <row r="779" spans="1:10" s="338" customFormat="1" ht="16.5" customHeight="1" x14ac:dyDescent="0.35">
      <c r="A779" s="355" t="s">
        <v>1358</v>
      </c>
      <c r="B779" s="365" t="s">
        <v>48</v>
      </c>
      <c r="C779" s="57">
        <v>9780008479060</v>
      </c>
      <c r="D779" s="325">
        <v>7</v>
      </c>
      <c r="E779" s="73"/>
      <c r="F779" s="126">
        <f t="shared" ref="F779:F780" si="125">SUM(E779*D779)</f>
        <v>0</v>
      </c>
      <c r="G779" s="385">
        <f t="shared" si="123"/>
        <v>0</v>
      </c>
      <c r="H779" s="338" t="s">
        <v>810</v>
      </c>
      <c r="I779" s="338">
        <v>0</v>
      </c>
      <c r="J779" s="47">
        <v>44746</v>
      </c>
    </row>
    <row r="780" spans="1:10" s="338" customFormat="1" ht="16.5" customHeight="1" x14ac:dyDescent="0.35">
      <c r="A780" s="355" t="s">
        <v>1359</v>
      </c>
      <c r="B780" s="365" t="s">
        <v>48</v>
      </c>
      <c r="C780" s="57">
        <v>9780008479053</v>
      </c>
      <c r="D780" s="325">
        <v>7</v>
      </c>
      <c r="E780" s="73"/>
      <c r="F780" s="126">
        <f t="shared" si="125"/>
        <v>0</v>
      </c>
      <c r="G780" s="385">
        <f t="shared" si="123"/>
        <v>0</v>
      </c>
      <c r="H780" s="338" t="s">
        <v>810</v>
      </c>
      <c r="I780" s="338">
        <v>0</v>
      </c>
      <c r="J780" s="47">
        <v>44746</v>
      </c>
    </row>
    <row r="781" spans="1:10" s="618" customFormat="1" ht="16.5" customHeight="1" x14ac:dyDescent="0.35">
      <c r="A781" s="654" t="s">
        <v>1901</v>
      </c>
      <c r="B781" s="655" t="s">
        <v>48</v>
      </c>
      <c r="C781" s="656">
        <v>9780008533205</v>
      </c>
      <c r="D781" s="657">
        <v>7</v>
      </c>
      <c r="E781" s="658"/>
      <c r="F781" s="659">
        <f t="shared" ref="F781:F783" si="126">SUM(E781*D781)</f>
        <v>0</v>
      </c>
      <c r="G781" s="660">
        <f t="shared" si="123"/>
        <v>0</v>
      </c>
      <c r="H781" s="661" t="s">
        <v>810</v>
      </c>
      <c r="I781" s="661">
        <v>0</v>
      </c>
      <c r="J781" s="662">
        <v>44952</v>
      </c>
    </row>
    <row r="782" spans="1:10" s="618" customFormat="1" ht="16.5" customHeight="1" x14ac:dyDescent="0.35">
      <c r="A782" s="689" t="s">
        <v>1936</v>
      </c>
      <c r="B782" s="690" t="s">
        <v>48</v>
      </c>
      <c r="C782" s="694">
        <v>9780008541712</v>
      </c>
      <c r="D782" s="692">
        <v>7</v>
      </c>
      <c r="E782" s="684"/>
      <c r="F782" s="693">
        <f t="shared" ref="F782" si="127">SUM(E782*D782)</f>
        <v>0</v>
      </c>
      <c r="G782" s="686">
        <f t="shared" si="123"/>
        <v>0</v>
      </c>
      <c r="H782" s="687" t="s">
        <v>810</v>
      </c>
      <c r="I782" s="687">
        <v>0</v>
      </c>
      <c r="J782" s="688">
        <v>45019</v>
      </c>
    </row>
    <row r="783" spans="1:10" s="618" customFormat="1" ht="16.5" customHeight="1" x14ac:dyDescent="0.35">
      <c r="A783" s="427" t="s">
        <v>1935</v>
      </c>
      <c r="B783" s="386" t="s">
        <v>48</v>
      </c>
      <c r="C783" s="696">
        <v>9780008605940</v>
      </c>
      <c r="D783" s="697">
        <v>7</v>
      </c>
      <c r="E783" s="48"/>
      <c r="F783" s="422">
        <f t="shared" si="126"/>
        <v>0</v>
      </c>
      <c r="G783" s="357">
        <f t="shared" si="123"/>
        <v>0</v>
      </c>
      <c r="H783" s="308" t="s">
        <v>810</v>
      </c>
      <c r="I783" s="308">
        <v>0</v>
      </c>
      <c r="J783" s="68">
        <v>45173</v>
      </c>
    </row>
    <row r="784" spans="1:10" s="338" customFormat="1" ht="16.5" customHeight="1" x14ac:dyDescent="0.35">
      <c r="A784" s="404" t="s">
        <v>61</v>
      </c>
      <c r="B784" s="368"/>
      <c r="C784" s="15"/>
      <c r="D784" s="325"/>
      <c r="E784" s="73"/>
      <c r="F784" s="126"/>
      <c r="G784" s="385"/>
      <c r="J784" s="45"/>
    </row>
    <row r="785" spans="1:10" s="338" customFormat="1" ht="16.5" customHeight="1" x14ac:dyDescent="0.35">
      <c r="A785" s="355" t="s">
        <v>291</v>
      </c>
      <c r="B785" s="365" t="s">
        <v>48</v>
      </c>
      <c r="C785" s="15">
        <v>9780007230808</v>
      </c>
      <c r="D785" s="325">
        <v>7</v>
      </c>
      <c r="E785" s="73"/>
      <c r="F785" s="126">
        <f t="shared" ref="F785:F802" si="128">SUM(E785*D785)</f>
        <v>0</v>
      </c>
      <c r="G785" s="385">
        <f t="shared" si="123"/>
        <v>0</v>
      </c>
      <c r="H785" s="338" t="s">
        <v>810</v>
      </c>
      <c r="I785" s="338">
        <v>0</v>
      </c>
      <c r="J785" s="47">
        <v>39086</v>
      </c>
    </row>
    <row r="786" spans="1:10" s="338" customFormat="1" ht="16.5" customHeight="1" x14ac:dyDescent="0.35">
      <c r="A786" s="355" t="s">
        <v>292</v>
      </c>
      <c r="B786" s="365" t="s">
        <v>48</v>
      </c>
      <c r="C786" s="15">
        <v>9780007336241</v>
      </c>
      <c r="D786" s="325">
        <v>7</v>
      </c>
      <c r="E786" s="73"/>
      <c r="F786" s="126">
        <f t="shared" si="128"/>
        <v>0</v>
      </c>
      <c r="G786" s="385">
        <f t="shared" si="123"/>
        <v>0</v>
      </c>
      <c r="H786" s="338" t="s">
        <v>810</v>
      </c>
      <c r="I786" s="338">
        <v>0</v>
      </c>
      <c r="J786" s="47">
        <v>40548</v>
      </c>
    </row>
    <row r="787" spans="1:10" s="338" customFormat="1" ht="16.5" customHeight="1" x14ac:dyDescent="0.35">
      <c r="A787" s="355" t="s">
        <v>293</v>
      </c>
      <c r="B787" s="365" t="s">
        <v>48</v>
      </c>
      <c r="C787" s="15">
        <v>9780007336258</v>
      </c>
      <c r="D787" s="325">
        <v>7</v>
      </c>
      <c r="E787" s="73"/>
      <c r="F787" s="126">
        <f t="shared" si="128"/>
        <v>0</v>
      </c>
      <c r="G787" s="385">
        <f t="shared" si="123"/>
        <v>0</v>
      </c>
      <c r="H787" s="338" t="s">
        <v>810</v>
      </c>
      <c r="I787" s="338">
        <v>0</v>
      </c>
      <c r="J787" s="47">
        <v>40548</v>
      </c>
    </row>
    <row r="788" spans="1:10" s="338" customFormat="1" ht="16.5" customHeight="1" x14ac:dyDescent="0.35">
      <c r="A788" s="355" t="s">
        <v>294</v>
      </c>
      <c r="B788" s="365" t="s">
        <v>48</v>
      </c>
      <c r="C788" s="15">
        <v>9780007231188</v>
      </c>
      <c r="D788" s="325">
        <v>7</v>
      </c>
      <c r="E788" s="73"/>
      <c r="F788" s="126">
        <f t="shared" si="128"/>
        <v>0</v>
      </c>
      <c r="G788" s="385">
        <f t="shared" si="123"/>
        <v>0</v>
      </c>
      <c r="H788" s="338" t="s">
        <v>810</v>
      </c>
      <c r="I788" s="338">
        <v>0</v>
      </c>
      <c r="J788" s="47">
        <v>40057</v>
      </c>
    </row>
    <row r="789" spans="1:10" s="338" customFormat="1" ht="16.5" customHeight="1" x14ac:dyDescent="0.35">
      <c r="A789" s="355" t="s">
        <v>742</v>
      </c>
      <c r="B789" s="365" t="s">
        <v>48</v>
      </c>
      <c r="C789" s="15">
        <v>9780007230785</v>
      </c>
      <c r="D789" s="325">
        <v>7</v>
      </c>
      <c r="E789" s="73"/>
      <c r="F789" s="126">
        <f t="shared" si="128"/>
        <v>0</v>
      </c>
      <c r="G789" s="385">
        <f t="shared" si="123"/>
        <v>0</v>
      </c>
      <c r="H789" s="338" t="s">
        <v>810</v>
      </c>
      <c r="I789" s="338">
        <v>0</v>
      </c>
      <c r="J789" s="49">
        <v>39086</v>
      </c>
    </row>
    <row r="790" spans="1:10" s="338" customFormat="1" ht="16.5" customHeight="1" x14ac:dyDescent="0.35">
      <c r="A790" s="355" t="s">
        <v>295</v>
      </c>
      <c r="B790" s="365" t="s">
        <v>48</v>
      </c>
      <c r="C790" s="15">
        <v>9780007230792</v>
      </c>
      <c r="D790" s="325">
        <v>7</v>
      </c>
      <c r="E790" s="73"/>
      <c r="F790" s="126">
        <f t="shared" si="128"/>
        <v>0</v>
      </c>
      <c r="G790" s="385">
        <f t="shared" si="123"/>
        <v>0</v>
      </c>
      <c r="H790" s="338" t="s">
        <v>810</v>
      </c>
      <c r="I790" s="338">
        <v>0</v>
      </c>
      <c r="J790" s="47">
        <v>39086</v>
      </c>
    </row>
    <row r="791" spans="1:10" s="338" customFormat="1" ht="16.5" customHeight="1" x14ac:dyDescent="0.35">
      <c r="A791" s="355" t="s">
        <v>296</v>
      </c>
      <c r="B791" s="365" t="s">
        <v>48</v>
      </c>
      <c r="C791" s="15">
        <v>9780007465323</v>
      </c>
      <c r="D791" s="325">
        <v>7</v>
      </c>
      <c r="E791" s="73"/>
      <c r="F791" s="126">
        <f t="shared" si="128"/>
        <v>0</v>
      </c>
      <c r="G791" s="385">
        <f t="shared" si="123"/>
        <v>0</v>
      </c>
      <c r="H791" s="338" t="s">
        <v>810</v>
      </c>
      <c r="I791" s="338">
        <v>0</v>
      </c>
      <c r="J791" s="47">
        <v>41288</v>
      </c>
    </row>
    <row r="792" spans="1:10" s="338" customFormat="1" ht="16.5" customHeight="1" x14ac:dyDescent="0.35">
      <c r="A792" s="355" t="s">
        <v>297</v>
      </c>
      <c r="B792" s="365" t="s">
        <v>48</v>
      </c>
      <c r="C792" s="15">
        <v>9780007465330</v>
      </c>
      <c r="D792" s="325">
        <v>7</v>
      </c>
      <c r="E792" s="73"/>
      <c r="F792" s="126">
        <f t="shared" si="128"/>
        <v>0</v>
      </c>
      <c r="G792" s="385">
        <f t="shared" si="123"/>
        <v>0</v>
      </c>
      <c r="H792" s="338" t="s">
        <v>810</v>
      </c>
      <c r="I792" s="338">
        <v>0</v>
      </c>
      <c r="J792" s="47">
        <v>41288</v>
      </c>
    </row>
    <row r="793" spans="1:10" s="338" customFormat="1" ht="16.5" customHeight="1" x14ac:dyDescent="0.35">
      <c r="A793" s="355" t="s">
        <v>743</v>
      </c>
      <c r="B793" s="365" t="s">
        <v>48</v>
      </c>
      <c r="C793" s="57">
        <v>9780008127732</v>
      </c>
      <c r="D793" s="325">
        <v>7</v>
      </c>
      <c r="E793" s="73"/>
      <c r="F793" s="126">
        <f t="shared" si="128"/>
        <v>0</v>
      </c>
      <c r="G793" s="385">
        <f t="shared" si="123"/>
        <v>0</v>
      </c>
      <c r="H793" s="338" t="s">
        <v>810</v>
      </c>
      <c r="I793" s="338">
        <v>0</v>
      </c>
      <c r="J793" s="47">
        <v>42275</v>
      </c>
    </row>
    <row r="794" spans="1:10" s="338" customFormat="1" ht="16.5" customHeight="1" x14ac:dyDescent="0.35">
      <c r="A794" s="355" t="s">
        <v>656</v>
      </c>
      <c r="B794" s="365" t="s">
        <v>48</v>
      </c>
      <c r="C794" s="57">
        <v>9780008163778</v>
      </c>
      <c r="D794" s="325">
        <v>7</v>
      </c>
      <c r="E794" s="73"/>
      <c r="F794" s="126">
        <f t="shared" si="128"/>
        <v>0</v>
      </c>
      <c r="G794" s="385">
        <f t="shared" si="123"/>
        <v>0</v>
      </c>
      <c r="H794" s="338" t="s">
        <v>810</v>
      </c>
      <c r="I794" s="338">
        <v>0</v>
      </c>
      <c r="J794" s="47">
        <v>42492</v>
      </c>
    </row>
    <row r="795" spans="1:10" s="338" customFormat="1" ht="16.5" customHeight="1" x14ac:dyDescent="0.35">
      <c r="A795" s="355" t="s">
        <v>657</v>
      </c>
      <c r="B795" s="365" t="s">
        <v>48</v>
      </c>
      <c r="C795" s="57">
        <v>9780008163785</v>
      </c>
      <c r="D795" s="325">
        <v>7</v>
      </c>
      <c r="E795" s="73"/>
      <c r="F795" s="126">
        <f t="shared" si="128"/>
        <v>0</v>
      </c>
      <c r="G795" s="385">
        <f t="shared" si="123"/>
        <v>0</v>
      </c>
      <c r="H795" s="338" t="s">
        <v>810</v>
      </c>
      <c r="I795" s="338">
        <v>0</v>
      </c>
      <c r="J795" s="47">
        <v>42492</v>
      </c>
    </row>
    <row r="796" spans="1:10" s="338" customFormat="1" ht="16.5" customHeight="1" x14ac:dyDescent="0.35">
      <c r="A796" s="355" t="s">
        <v>658</v>
      </c>
      <c r="B796" s="365" t="s">
        <v>48</v>
      </c>
      <c r="C796" s="57">
        <v>9780008163792</v>
      </c>
      <c r="D796" s="325">
        <v>7</v>
      </c>
      <c r="E796" s="73"/>
      <c r="F796" s="126">
        <f t="shared" si="128"/>
        <v>0</v>
      </c>
      <c r="G796" s="385">
        <f t="shared" si="123"/>
        <v>0</v>
      </c>
      <c r="H796" s="338" t="s">
        <v>810</v>
      </c>
      <c r="I796" s="338">
        <v>0</v>
      </c>
      <c r="J796" s="47">
        <v>42492</v>
      </c>
    </row>
    <row r="797" spans="1:10" s="338" customFormat="1" ht="16.5" customHeight="1" x14ac:dyDescent="0.35">
      <c r="A797" s="355" t="s">
        <v>659</v>
      </c>
      <c r="B797" s="365" t="s">
        <v>48</v>
      </c>
      <c r="C797" s="57">
        <v>9780008163815</v>
      </c>
      <c r="D797" s="325">
        <v>7</v>
      </c>
      <c r="E797" s="73"/>
      <c r="F797" s="126">
        <f t="shared" si="128"/>
        <v>0</v>
      </c>
      <c r="G797" s="385">
        <f t="shared" si="123"/>
        <v>0</v>
      </c>
      <c r="H797" s="338" t="s">
        <v>810</v>
      </c>
      <c r="I797" s="338">
        <v>0</v>
      </c>
      <c r="J797" s="47">
        <v>42492</v>
      </c>
    </row>
    <row r="798" spans="1:10" s="338" customFormat="1" ht="16.5" customHeight="1" x14ac:dyDescent="0.35">
      <c r="A798" s="355" t="s">
        <v>744</v>
      </c>
      <c r="B798" s="365" t="s">
        <v>48</v>
      </c>
      <c r="C798" s="57">
        <v>9780008163808</v>
      </c>
      <c r="D798" s="325">
        <v>7</v>
      </c>
      <c r="E798" s="73"/>
      <c r="F798" s="126">
        <f t="shared" si="128"/>
        <v>0</v>
      </c>
      <c r="G798" s="385">
        <f t="shared" si="123"/>
        <v>0</v>
      </c>
      <c r="H798" s="338" t="s">
        <v>810</v>
      </c>
      <c r="I798" s="338">
        <v>0</v>
      </c>
      <c r="J798" s="47">
        <v>42614</v>
      </c>
    </row>
    <row r="799" spans="1:10" s="338" customFormat="1" ht="16.5" customHeight="1" x14ac:dyDescent="0.35">
      <c r="A799" s="355" t="s">
        <v>861</v>
      </c>
      <c r="B799" s="365" t="s">
        <v>48</v>
      </c>
      <c r="C799" s="57">
        <v>9780008208738</v>
      </c>
      <c r="D799" s="325">
        <v>7</v>
      </c>
      <c r="E799" s="73"/>
      <c r="F799" s="126">
        <f t="shared" si="128"/>
        <v>0</v>
      </c>
      <c r="G799" s="385">
        <f t="shared" si="123"/>
        <v>0</v>
      </c>
      <c r="H799" s="338" t="s">
        <v>810</v>
      </c>
      <c r="I799" s="338">
        <v>0</v>
      </c>
      <c r="J799" s="47">
        <v>42877</v>
      </c>
    </row>
    <row r="800" spans="1:10" s="338" customFormat="1" ht="16.5" customHeight="1" x14ac:dyDescent="0.35">
      <c r="A800" s="355" t="s">
        <v>862</v>
      </c>
      <c r="B800" s="365" t="s">
        <v>48</v>
      </c>
      <c r="C800" s="57">
        <v>9780008208745</v>
      </c>
      <c r="D800" s="325">
        <v>7</v>
      </c>
      <c r="E800" s="73"/>
      <c r="F800" s="126">
        <f t="shared" si="128"/>
        <v>0</v>
      </c>
      <c r="G800" s="385">
        <f t="shared" si="123"/>
        <v>0</v>
      </c>
      <c r="H800" s="338" t="s">
        <v>810</v>
      </c>
      <c r="I800" s="338">
        <v>0</v>
      </c>
      <c r="J800" s="47">
        <v>42877</v>
      </c>
    </row>
    <row r="801" spans="1:10" s="338" customFormat="1" ht="16.5" customHeight="1" x14ac:dyDescent="0.35">
      <c r="A801" s="355" t="s">
        <v>863</v>
      </c>
      <c r="B801" s="365" t="s">
        <v>48</v>
      </c>
      <c r="C801" s="57">
        <v>9780008208752</v>
      </c>
      <c r="D801" s="325">
        <v>7</v>
      </c>
      <c r="E801" s="73"/>
      <c r="F801" s="126">
        <f t="shared" si="128"/>
        <v>0</v>
      </c>
      <c r="G801" s="385">
        <f t="shared" si="123"/>
        <v>0</v>
      </c>
      <c r="H801" s="338" t="s">
        <v>810</v>
      </c>
      <c r="I801" s="338">
        <v>0</v>
      </c>
      <c r="J801" s="47">
        <v>42877</v>
      </c>
    </row>
    <row r="802" spans="1:10" s="338" customFormat="1" ht="16.5" customHeight="1" x14ac:dyDescent="0.35">
      <c r="A802" s="355" t="s">
        <v>864</v>
      </c>
      <c r="B802" s="365" t="s">
        <v>48</v>
      </c>
      <c r="C802" s="57">
        <v>9780008208769</v>
      </c>
      <c r="D802" s="325">
        <v>7</v>
      </c>
      <c r="E802" s="73"/>
      <c r="F802" s="126">
        <f t="shared" si="128"/>
        <v>0</v>
      </c>
      <c r="G802" s="385">
        <f t="shared" si="123"/>
        <v>0</v>
      </c>
      <c r="H802" s="338" t="s">
        <v>810</v>
      </c>
      <c r="I802" s="338">
        <v>0</v>
      </c>
      <c r="J802" s="47">
        <v>42877</v>
      </c>
    </row>
    <row r="803" spans="1:10" s="338" customFormat="1" ht="16.5" customHeight="1" x14ac:dyDescent="0.35">
      <c r="A803" s="355" t="s">
        <v>1988</v>
      </c>
      <c r="B803" s="365" t="s">
        <v>48</v>
      </c>
      <c r="C803" s="57">
        <v>9780008443931</v>
      </c>
      <c r="D803" s="325">
        <v>7</v>
      </c>
      <c r="E803" s="73"/>
      <c r="F803" s="126">
        <f t="shared" ref="F803:F804" si="129">SUM(E803*D803)</f>
        <v>0</v>
      </c>
      <c r="G803" s="385">
        <f t="shared" si="123"/>
        <v>0</v>
      </c>
      <c r="H803" s="338" t="s">
        <v>810</v>
      </c>
      <c r="I803" s="338">
        <v>0</v>
      </c>
      <c r="J803" s="47">
        <v>44571</v>
      </c>
    </row>
    <row r="804" spans="1:10" s="338" customFormat="1" ht="16.5" customHeight="1" x14ac:dyDescent="0.35">
      <c r="A804" s="355" t="s">
        <v>1989</v>
      </c>
      <c r="B804" s="365" t="s">
        <v>48</v>
      </c>
      <c r="C804" s="57">
        <v>9780008424558</v>
      </c>
      <c r="D804" s="325">
        <v>7</v>
      </c>
      <c r="E804" s="73"/>
      <c r="F804" s="126">
        <f t="shared" si="129"/>
        <v>0</v>
      </c>
      <c r="G804" s="385">
        <f t="shared" si="123"/>
        <v>0</v>
      </c>
      <c r="H804" s="338" t="s">
        <v>810</v>
      </c>
      <c r="I804" s="338">
        <v>0</v>
      </c>
      <c r="J804" s="47">
        <v>44571</v>
      </c>
    </row>
    <row r="805" spans="1:10" s="308" customFormat="1" ht="16.5" customHeight="1" x14ac:dyDescent="0.35">
      <c r="A805" s="355" t="s">
        <v>1360</v>
      </c>
      <c r="B805" s="365" t="s">
        <v>48</v>
      </c>
      <c r="C805" s="57">
        <v>9780008479039</v>
      </c>
      <c r="D805" s="325">
        <v>7</v>
      </c>
      <c r="E805" s="73"/>
      <c r="F805" s="126">
        <f t="shared" ref="F805:F806" si="130">SUM(E805*D805)</f>
        <v>0</v>
      </c>
      <c r="G805" s="385">
        <f t="shared" si="123"/>
        <v>0</v>
      </c>
      <c r="H805" s="338" t="s">
        <v>810</v>
      </c>
      <c r="I805" s="338">
        <v>0</v>
      </c>
      <c r="J805" s="47">
        <v>44746</v>
      </c>
    </row>
    <row r="806" spans="1:10" s="338" customFormat="1" ht="16.5" customHeight="1" x14ac:dyDescent="0.35">
      <c r="A806" s="355" t="s">
        <v>1361</v>
      </c>
      <c r="B806" s="365" t="s">
        <v>48</v>
      </c>
      <c r="C806" s="57">
        <v>9780008479046</v>
      </c>
      <c r="D806" s="325">
        <v>7</v>
      </c>
      <c r="E806" s="73"/>
      <c r="F806" s="126">
        <f t="shared" si="130"/>
        <v>0</v>
      </c>
      <c r="G806" s="385">
        <f t="shared" si="123"/>
        <v>0</v>
      </c>
      <c r="H806" s="338" t="s">
        <v>810</v>
      </c>
      <c r="I806" s="338">
        <v>0</v>
      </c>
      <c r="J806" s="47">
        <v>44746</v>
      </c>
    </row>
    <row r="807" spans="1:10" s="618" customFormat="1" ht="16.5" customHeight="1" x14ac:dyDescent="0.35">
      <c r="A807" s="673" t="s">
        <v>1900</v>
      </c>
      <c r="B807" s="674" t="s">
        <v>48</v>
      </c>
      <c r="C807" s="679">
        <v>9780008553494</v>
      </c>
      <c r="D807" s="667">
        <v>7</v>
      </c>
      <c r="E807" s="676"/>
      <c r="F807" s="677">
        <f t="shared" ref="F807" si="131">SUM(E807*D807)</f>
        <v>0</v>
      </c>
      <c r="G807" s="678">
        <f t="shared" si="123"/>
        <v>0</v>
      </c>
      <c r="H807" s="671" t="s">
        <v>810</v>
      </c>
      <c r="I807" s="671">
        <v>0</v>
      </c>
      <c r="J807" s="672">
        <v>44935</v>
      </c>
    </row>
    <row r="808" spans="1:10" s="338" customFormat="1" ht="16.5" customHeight="1" x14ac:dyDescent="0.35">
      <c r="A808" s="451" t="s">
        <v>298</v>
      </c>
      <c r="B808" s="365"/>
      <c r="C808" s="15"/>
      <c r="D808" s="325"/>
      <c r="E808" s="73"/>
      <c r="F808" s="405"/>
      <c r="G808" s="385"/>
      <c r="J808" s="45"/>
    </row>
    <row r="809" spans="1:10" s="338" customFormat="1" ht="16.5" customHeight="1" x14ac:dyDescent="0.35">
      <c r="A809" s="415" t="s">
        <v>299</v>
      </c>
      <c r="B809" s="365" t="s">
        <v>48</v>
      </c>
      <c r="C809" s="15">
        <v>9780007228720</v>
      </c>
      <c r="D809" s="325">
        <v>7</v>
      </c>
      <c r="E809" s="73"/>
      <c r="F809" s="126">
        <f>SUM(E809*D809)</f>
        <v>0</v>
      </c>
      <c r="G809" s="385">
        <f t="shared" si="123"/>
        <v>0</v>
      </c>
      <c r="H809" s="338" t="s">
        <v>810</v>
      </c>
      <c r="I809" s="338">
        <v>0</v>
      </c>
      <c r="J809" s="47">
        <v>39084</v>
      </c>
    </row>
    <row r="810" spans="1:10" s="338" customFormat="1" ht="16.5" customHeight="1" x14ac:dyDescent="0.35">
      <c r="A810" s="415" t="s">
        <v>300</v>
      </c>
      <c r="B810" s="365" t="s">
        <v>48</v>
      </c>
      <c r="C810" s="15">
        <v>9780007228775</v>
      </c>
      <c r="D810" s="325">
        <v>7</v>
      </c>
      <c r="E810" s="73"/>
      <c r="F810" s="126">
        <f>SUM(E810*D810)</f>
        <v>0</v>
      </c>
      <c r="G810" s="385">
        <f t="shared" si="123"/>
        <v>0</v>
      </c>
      <c r="H810" s="338" t="s">
        <v>810</v>
      </c>
      <c r="I810" s="338">
        <v>0</v>
      </c>
      <c r="J810" s="47">
        <v>39084</v>
      </c>
    </row>
    <row r="811" spans="1:10" s="338" customFormat="1" ht="16.5" customHeight="1" x14ac:dyDescent="0.35">
      <c r="A811" s="452" t="s">
        <v>301</v>
      </c>
      <c r="B811" s="71"/>
      <c r="C811" s="71"/>
      <c r="D811" s="71"/>
      <c r="E811" s="453"/>
      <c r="F811" s="71"/>
      <c r="G811" s="71"/>
      <c r="J811" s="45"/>
    </row>
    <row r="812" spans="1:10" s="338" customFormat="1" ht="16.5" customHeight="1" x14ac:dyDescent="0.35">
      <c r="A812" s="404" t="s">
        <v>51</v>
      </c>
      <c r="B812" s="368"/>
      <c r="C812" s="15"/>
      <c r="D812" s="325"/>
      <c r="E812" s="73"/>
      <c r="F812" s="405"/>
      <c r="G812" s="370"/>
      <c r="J812" s="45"/>
    </row>
    <row r="813" spans="1:10" s="338" customFormat="1" ht="16.5" customHeight="1" x14ac:dyDescent="0.35">
      <c r="A813" s="355" t="s">
        <v>302</v>
      </c>
      <c r="B813" s="365" t="s">
        <v>48</v>
      </c>
      <c r="C813" s="15">
        <v>9780007230815</v>
      </c>
      <c r="D813" s="325">
        <v>7</v>
      </c>
      <c r="E813" s="73"/>
      <c r="F813" s="126">
        <f t="shared" ref="F813:F830" si="132">SUM(E813*D813)</f>
        <v>0</v>
      </c>
      <c r="G813" s="385">
        <f t="shared" ref="G813:G883" si="133">IF($F$17="Y",$F$19,0)</f>
        <v>0</v>
      </c>
      <c r="H813" s="338" t="s">
        <v>810</v>
      </c>
      <c r="I813" s="338">
        <v>0</v>
      </c>
      <c r="J813" s="47">
        <v>39086</v>
      </c>
    </row>
    <row r="814" spans="1:10" s="338" customFormat="1" ht="16.5" customHeight="1" x14ac:dyDescent="0.35">
      <c r="A814" s="355" t="s">
        <v>303</v>
      </c>
      <c r="B814" s="365" t="s">
        <v>48</v>
      </c>
      <c r="C814" s="15">
        <v>9780007336272</v>
      </c>
      <c r="D814" s="325">
        <v>7</v>
      </c>
      <c r="E814" s="73"/>
      <c r="F814" s="126">
        <f t="shared" si="132"/>
        <v>0</v>
      </c>
      <c r="G814" s="385">
        <f t="shared" si="133"/>
        <v>0</v>
      </c>
      <c r="H814" s="338" t="s">
        <v>810</v>
      </c>
      <c r="I814" s="338">
        <v>0</v>
      </c>
      <c r="J814" s="47">
        <v>40548</v>
      </c>
    </row>
    <row r="815" spans="1:10" s="338" customFormat="1" ht="16.5" customHeight="1" x14ac:dyDescent="0.35">
      <c r="A815" s="355" t="s">
        <v>745</v>
      </c>
      <c r="B815" s="365" t="s">
        <v>48</v>
      </c>
      <c r="C815" s="15">
        <v>9780007231195</v>
      </c>
      <c r="D815" s="325">
        <v>7</v>
      </c>
      <c r="E815" s="73"/>
      <c r="F815" s="126">
        <f t="shared" si="132"/>
        <v>0</v>
      </c>
      <c r="G815" s="385">
        <f t="shared" si="133"/>
        <v>0</v>
      </c>
      <c r="H815" s="338" t="s">
        <v>810</v>
      </c>
      <c r="I815" s="338">
        <v>0</v>
      </c>
      <c r="J815" s="47">
        <v>40057</v>
      </c>
    </row>
    <row r="816" spans="1:10" s="338" customFormat="1" ht="16.5" customHeight="1" x14ac:dyDescent="0.35">
      <c r="A816" s="355" t="s">
        <v>304</v>
      </c>
      <c r="B816" s="365" t="s">
        <v>48</v>
      </c>
      <c r="C816" s="15">
        <v>9780007230822</v>
      </c>
      <c r="D816" s="325">
        <v>7</v>
      </c>
      <c r="E816" s="73"/>
      <c r="F816" s="126">
        <f t="shared" si="132"/>
        <v>0</v>
      </c>
      <c r="G816" s="385">
        <f t="shared" si="133"/>
        <v>0</v>
      </c>
      <c r="H816" s="338" t="s">
        <v>810</v>
      </c>
      <c r="I816" s="338">
        <v>0</v>
      </c>
      <c r="J816" s="47">
        <v>39086</v>
      </c>
    </row>
    <row r="817" spans="1:10" s="338" customFormat="1" ht="16.5" customHeight="1" x14ac:dyDescent="0.35">
      <c r="A817" s="355" t="s">
        <v>305</v>
      </c>
      <c r="B817" s="365" t="s">
        <v>48</v>
      </c>
      <c r="C817" s="15">
        <v>9780007230839</v>
      </c>
      <c r="D817" s="325">
        <v>7</v>
      </c>
      <c r="E817" s="73"/>
      <c r="F817" s="126">
        <f t="shared" si="132"/>
        <v>0</v>
      </c>
      <c r="G817" s="385">
        <f t="shared" si="133"/>
        <v>0</v>
      </c>
      <c r="H817" s="338" t="s">
        <v>810</v>
      </c>
      <c r="I817" s="338">
        <v>0</v>
      </c>
      <c r="J817" s="47">
        <v>39086</v>
      </c>
    </row>
    <row r="818" spans="1:10" s="338" customFormat="1" ht="16.5" customHeight="1" x14ac:dyDescent="0.35">
      <c r="A818" s="355" t="s">
        <v>306</v>
      </c>
      <c r="B818" s="365" t="s">
        <v>48</v>
      </c>
      <c r="C818" s="15">
        <v>9780007465347</v>
      </c>
      <c r="D818" s="325">
        <v>7</v>
      </c>
      <c r="E818" s="73"/>
      <c r="F818" s="126">
        <f t="shared" si="132"/>
        <v>0</v>
      </c>
      <c r="G818" s="385">
        <f t="shared" si="133"/>
        <v>0</v>
      </c>
      <c r="H818" s="338" t="s">
        <v>810</v>
      </c>
      <c r="I818" s="338">
        <v>0</v>
      </c>
      <c r="J818" s="47">
        <v>41288</v>
      </c>
    </row>
    <row r="819" spans="1:10" s="338" customFormat="1" ht="16.5" customHeight="1" x14ac:dyDescent="0.35">
      <c r="A819" s="355" t="s">
        <v>582</v>
      </c>
      <c r="B819" s="365" t="s">
        <v>48</v>
      </c>
      <c r="C819" s="15">
        <v>9780007465354</v>
      </c>
      <c r="D819" s="325">
        <v>7</v>
      </c>
      <c r="E819" s="73"/>
      <c r="F819" s="126">
        <f t="shared" si="132"/>
        <v>0</v>
      </c>
      <c r="G819" s="385">
        <f t="shared" si="133"/>
        <v>0</v>
      </c>
      <c r="H819" s="338" t="s">
        <v>810</v>
      </c>
      <c r="I819" s="338">
        <v>0</v>
      </c>
      <c r="J819" s="47">
        <v>41288</v>
      </c>
    </row>
    <row r="820" spans="1:10" s="338" customFormat="1" ht="16.5" customHeight="1" x14ac:dyDescent="0.35">
      <c r="A820" s="355" t="s">
        <v>616</v>
      </c>
      <c r="B820" s="365" t="s">
        <v>48</v>
      </c>
      <c r="C820" s="57">
        <v>9780008127756</v>
      </c>
      <c r="D820" s="325">
        <v>7</v>
      </c>
      <c r="E820" s="73"/>
      <c r="F820" s="126">
        <f t="shared" si="132"/>
        <v>0</v>
      </c>
      <c r="G820" s="385">
        <f t="shared" si="133"/>
        <v>0</v>
      </c>
      <c r="H820" s="338" t="s">
        <v>810</v>
      </c>
      <c r="I820" s="338">
        <v>0</v>
      </c>
      <c r="J820" s="47">
        <v>42275</v>
      </c>
    </row>
    <row r="821" spans="1:10" s="338" customFormat="1" ht="16.5" customHeight="1" x14ac:dyDescent="0.35">
      <c r="A821" s="355" t="s">
        <v>617</v>
      </c>
      <c r="B821" s="365" t="s">
        <v>48</v>
      </c>
      <c r="C821" s="57">
        <v>9780008127763</v>
      </c>
      <c r="D821" s="325">
        <v>7</v>
      </c>
      <c r="E821" s="73"/>
      <c r="F821" s="126">
        <f t="shared" si="132"/>
        <v>0</v>
      </c>
      <c r="G821" s="385">
        <f t="shared" si="133"/>
        <v>0</v>
      </c>
      <c r="H821" s="338" t="s">
        <v>810</v>
      </c>
      <c r="I821" s="338">
        <v>0</v>
      </c>
      <c r="J821" s="47">
        <v>42275</v>
      </c>
    </row>
    <row r="822" spans="1:10" s="338" customFormat="1" ht="16.5" customHeight="1" x14ac:dyDescent="0.35">
      <c r="A822" s="355" t="s">
        <v>636</v>
      </c>
      <c r="B822" s="365" t="s">
        <v>48</v>
      </c>
      <c r="C822" s="57">
        <v>9780008147143</v>
      </c>
      <c r="D822" s="325">
        <v>7</v>
      </c>
      <c r="E822" s="73"/>
      <c r="F822" s="126">
        <f t="shared" si="132"/>
        <v>0</v>
      </c>
      <c r="G822" s="385">
        <f t="shared" si="133"/>
        <v>0</v>
      </c>
      <c r="H822" s="338" t="s">
        <v>810</v>
      </c>
      <c r="I822" s="338">
        <v>0</v>
      </c>
      <c r="J822" s="47">
        <v>42374</v>
      </c>
    </row>
    <row r="823" spans="1:10" s="338" customFormat="1" ht="16.5" customHeight="1" x14ac:dyDescent="0.35">
      <c r="A823" s="355" t="s">
        <v>637</v>
      </c>
      <c r="B823" s="365" t="s">
        <v>48</v>
      </c>
      <c r="C823" s="57">
        <v>9780008147150</v>
      </c>
      <c r="D823" s="325">
        <v>7</v>
      </c>
      <c r="E823" s="73"/>
      <c r="F823" s="126">
        <f t="shared" si="132"/>
        <v>0</v>
      </c>
      <c r="G823" s="385">
        <f t="shared" si="133"/>
        <v>0</v>
      </c>
      <c r="H823" s="338" t="s">
        <v>810</v>
      </c>
      <c r="I823" s="338">
        <v>0</v>
      </c>
      <c r="J823" s="47">
        <v>42374</v>
      </c>
    </row>
    <row r="824" spans="1:10" s="338" customFormat="1" ht="16.5" customHeight="1" x14ac:dyDescent="0.35">
      <c r="A824" s="355" t="s">
        <v>746</v>
      </c>
      <c r="B824" s="365" t="s">
        <v>48</v>
      </c>
      <c r="C824" s="57">
        <v>9780008147167</v>
      </c>
      <c r="D824" s="325">
        <v>7</v>
      </c>
      <c r="E824" s="73"/>
      <c r="F824" s="126">
        <f t="shared" si="132"/>
        <v>0</v>
      </c>
      <c r="G824" s="385">
        <f t="shared" si="133"/>
        <v>0</v>
      </c>
      <c r="H824" s="338" t="s">
        <v>810</v>
      </c>
      <c r="I824" s="338">
        <v>0</v>
      </c>
      <c r="J824" s="47">
        <v>42374</v>
      </c>
    </row>
    <row r="825" spans="1:10" s="338" customFormat="1" ht="16.5" customHeight="1" x14ac:dyDescent="0.35">
      <c r="A825" s="355" t="s">
        <v>747</v>
      </c>
      <c r="B825" s="365" t="s">
        <v>48</v>
      </c>
      <c r="C825" s="57">
        <v>9780008147211</v>
      </c>
      <c r="D825" s="325">
        <v>7</v>
      </c>
      <c r="E825" s="73"/>
      <c r="F825" s="126">
        <f t="shared" si="132"/>
        <v>0</v>
      </c>
      <c r="G825" s="385">
        <f t="shared" si="133"/>
        <v>0</v>
      </c>
      <c r="H825" s="338" t="s">
        <v>810</v>
      </c>
      <c r="I825" s="338">
        <v>0</v>
      </c>
      <c r="J825" s="47">
        <v>42374</v>
      </c>
    </row>
    <row r="826" spans="1:10" s="338" customFormat="1" ht="16.5" customHeight="1" x14ac:dyDescent="0.35">
      <c r="A826" s="355" t="s">
        <v>703</v>
      </c>
      <c r="B826" s="365" t="s">
        <v>48</v>
      </c>
      <c r="C826" s="57">
        <v>9780008179335</v>
      </c>
      <c r="D826" s="325">
        <v>7</v>
      </c>
      <c r="E826" s="73"/>
      <c r="F826" s="126">
        <f t="shared" si="132"/>
        <v>0</v>
      </c>
      <c r="G826" s="385">
        <f t="shared" si="133"/>
        <v>0</v>
      </c>
      <c r="H826" s="338" t="s">
        <v>810</v>
      </c>
      <c r="I826" s="338">
        <v>0</v>
      </c>
      <c r="J826" s="47">
        <v>42738</v>
      </c>
    </row>
    <row r="827" spans="1:10" s="338" customFormat="1" ht="16.5" customHeight="1" x14ac:dyDescent="0.35">
      <c r="A827" s="355" t="s">
        <v>748</v>
      </c>
      <c r="B827" s="365" t="s">
        <v>48</v>
      </c>
      <c r="C827" s="57">
        <v>9780008179342</v>
      </c>
      <c r="D827" s="325">
        <v>7</v>
      </c>
      <c r="E827" s="73"/>
      <c r="F827" s="126">
        <f t="shared" si="132"/>
        <v>0</v>
      </c>
      <c r="G827" s="385">
        <f t="shared" si="133"/>
        <v>0</v>
      </c>
      <c r="H827" s="338" t="s">
        <v>810</v>
      </c>
      <c r="I827" s="338">
        <v>0</v>
      </c>
      <c r="J827" s="47">
        <v>42738</v>
      </c>
    </row>
    <row r="828" spans="1:10" s="338" customFormat="1" ht="16.5" customHeight="1" x14ac:dyDescent="0.35">
      <c r="A828" s="355" t="s">
        <v>704</v>
      </c>
      <c r="B828" s="365" t="s">
        <v>48</v>
      </c>
      <c r="C828" s="57">
        <v>9780008179366</v>
      </c>
      <c r="D828" s="325">
        <v>7</v>
      </c>
      <c r="E828" s="73"/>
      <c r="F828" s="126">
        <f t="shared" si="132"/>
        <v>0</v>
      </c>
      <c r="G828" s="385">
        <f t="shared" si="133"/>
        <v>0</v>
      </c>
      <c r="H828" s="338" t="s">
        <v>810</v>
      </c>
      <c r="I828" s="338">
        <v>0</v>
      </c>
      <c r="J828" s="47">
        <v>42738</v>
      </c>
    </row>
    <row r="829" spans="1:10" s="338" customFormat="1" ht="16.5" customHeight="1" x14ac:dyDescent="0.35">
      <c r="A829" s="386" t="s">
        <v>705</v>
      </c>
      <c r="B829" s="386" t="s">
        <v>48</v>
      </c>
      <c r="C829" s="48">
        <v>9780008179380</v>
      </c>
      <c r="D829" s="325">
        <v>7</v>
      </c>
      <c r="E829" s="73"/>
      <c r="F829" s="422">
        <f t="shared" si="132"/>
        <v>0</v>
      </c>
      <c r="G829" s="357">
        <f t="shared" ref="G829:G912" si="134">IF($F$17="Y",$F$19,0)</f>
        <v>0</v>
      </c>
      <c r="H829" s="338" t="s">
        <v>810</v>
      </c>
      <c r="I829" s="338">
        <v>0</v>
      </c>
      <c r="J829" s="68">
        <v>42738</v>
      </c>
    </row>
    <row r="830" spans="1:10" s="338" customFormat="1" ht="16.5" customHeight="1" x14ac:dyDescent="0.35">
      <c r="A830" s="388" t="s">
        <v>898</v>
      </c>
      <c r="B830" s="389" t="s">
        <v>48</v>
      </c>
      <c r="C830" s="154">
        <v>9780008306571</v>
      </c>
      <c r="D830" s="391">
        <v>7</v>
      </c>
      <c r="E830" s="155"/>
      <c r="F830" s="391">
        <f t="shared" si="132"/>
        <v>0</v>
      </c>
      <c r="G830" s="392">
        <f t="shared" si="134"/>
        <v>0</v>
      </c>
      <c r="H830" s="393" t="s">
        <v>810</v>
      </c>
      <c r="I830" s="393">
        <v>0</v>
      </c>
      <c r="J830" s="156">
        <v>43467</v>
      </c>
    </row>
    <row r="831" spans="1:10" s="338" customFormat="1" ht="16.5" customHeight="1" x14ac:dyDescent="0.35">
      <c r="A831" s="388" t="s">
        <v>974</v>
      </c>
      <c r="B831" s="389" t="s">
        <v>48</v>
      </c>
      <c r="C831" s="154">
        <v>9780008373290</v>
      </c>
      <c r="D831" s="391">
        <v>7</v>
      </c>
      <c r="E831" s="155"/>
      <c r="F831" s="391">
        <f>SUM(E831*D831)</f>
        <v>0</v>
      </c>
      <c r="G831" s="392">
        <f t="shared" si="134"/>
        <v>0</v>
      </c>
      <c r="H831" s="393" t="s">
        <v>810</v>
      </c>
      <c r="I831" s="393">
        <v>0</v>
      </c>
      <c r="J831" s="156">
        <v>43853</v>
      </c>
    </row>
    <row r="832" spans="1:10" s="338" customFormat="1" ht="16.5" customHeight="1" x14ac:dyDescent="0.35">
      <c r="A832" s="388" t="s">
        <v>1957</v>
      </c>
      <c r="B832" s="389" t="s">
        <v>48</v>
      </c>
      <c r="C832" s="154">
        <v>9780008487225</v>
      </c>
      <c r="D832" s="390">
        <v>7</v>
      </c>
      <c r="E832" s="155"/>
      <c r="F832" s="391">
        <f>SUM(E832*D832)</f>
        <v>0</v>
      </c>
      <c r="G832" s="392">
        <f t="shared" si="84"/>
        <v>0</v>
      </c>
      <c r="H832" s="393" t="s">
        <v>810</v>
      </c>
      <c r="I832" s="393">
        <v>0</v>
      </c>
      <c r="J832" s="156">
        <v>44564</v>
      </c>
    </row>
    <row r="833" spans="1:10" s="338" customFormat="1" ht="16.5" customHeight="1" x14ac:dyDescent="0.35">
      <c r="A833" s="355" t="s">
        <v>1990</v>
      </c>
      <c r="B833" s="365" t="s">
        <v>48</v>
      </c>
      <c r="C833" s="57">
        <v>9780008440633</v>
      </c>
      <c r="D833" s="325">
        <v>7</v>
      </c>
      <c r="E833" s="73"/>
      <c r="F833" s="126">
        <f t="shared" ref="F833:F834" si="135">SUM(E833*D833)</f>
        <v>0</v>
      </c>
      <c r="G833" s="385">
        <f t="shared" si="84"/>
        <v>0</v>
      </c>
      <c r="H833" s="338" t="s">
        <v>810</v>
      </c>
      <c r="I833" s="338">
        <v>0</v>
      </c>
      <c r="J833" s="47">
        <v>44571</v>
      </c>
    </row>
    <row r="834" spans="1:10" s="338" customFormat="1" ht="16.5" customHeight="1" x14ac:dyDescent="0.35">
      <c r="A834" s="355" t="s">
        <v>1991</v>
      </c>
      <c r="B834" s="365" t="s">
        <v>48</v>
      </c>
      <c r="C834" s="57">
        <v>9780008458539</v>
      </c>
      <c r="D834" s="325">
        <v>7</v>
      </c>
      <c r="E834" s="73"/>
      <c r="F834" s="126">
        <f t="shared" si="135"/>
        <v>0</v>
      </c>
      <c r="G834" s="385">
        <f t="shared" si="84"/>
        <v>0</v>
      </c>
      <c r="H834" s="338" t="s">
        <v>810</v>
      </c>
      <c r="I834" s="338">
        <v>0</v>
      </c>
      <c r="J834" s="47">
        <v>44571</v>
      </c>
    </row>
    <row r="835" spans="1:10" s="338" customFormat="1" ht="16.5" customHeight="1" x14ac:dyDescent="0.35">
      <c r="A835" s="355" t="s">
        <v>1364</v>
      </c>
      <c r="B835" s="365" t="s">
        <v>48</v>
      </c>
      <c r="C835" s="57">
        <v>9780008479091</v>
      </c>
      <c r="D835" s="325">
        <v>7</v>
      </c>
      <c r="E835" s="73"/>
      <c r="F835" s="126">
        <f t="shared" ref="F835:F836" si="136">SUM(E835*D835)</f>
        <v>0</v>
      </c>
      <c r="G835" s="385">
        <f t="shared" si="84"/>
        <v>0</v>
      </c>
      <c r="H835" s="338" t="s">
        <v>810</v>
      </c>
      <c r="I835" s="338">
        <v>0</v>
      </c>
      <c r="J835" s="47">
        <v>44571</v>
      </c>
    </row>
    <row r="836" spans="1:10" s="338" customFormat="1" ht="16.5" customHeight="1" x14ac:dyDescent="0.35">
      <c r="A836" s="337" t="s">
        <v>1365</v>
      </c>
      <c r="B836" s="365" t="s">
        <v>48</v>
      </c>
      <c r="C836" s="57">
        <v>9780008479107</v>
      </c>
      <c r="D836" s="325">
        <v>7</v>
      </c>
      <c r="E836" s="73"/>
      <c r="F836" s="126">
        <f t="shared" si="136"/>
        <v>0</v>
      </c>
      <c r="G836" s="385">
        <f t="shared" si="84"/>
        <v>0</v>
      </c>
      <c r="H836" s="338" t="s">
        <v>810</v>
      </c>
      <c r="I836" s="338">
        <v>0</v>
      </c>
      <c r="J836" s="47">
        <v>44571</v>
      </c>
    </row>
    <row r="837" spans="1:10" s="618" customFormat="1" ht="16.5" customHeight="1" x14ac:dyDescent="0.35">
      <c r="A837" s="695" t="s">
        <v>1937</v>
      </c>
      <c r="B837" s="690" t="s">
        <v>48</v>
      </c>
      <c r="C837" s="694">
        <v>9780008541736</v>
      </c>
      <c r="D837" s="692">
        <v>7</v>
      </c>
      <c r="E837" s="684"/>
      <c r="F837" s="693">
        <f t="shared" ref="F837" si="137">SUM(E837*D837)</f>
        <v>0</v>
      </c>
      <c r="G837" s="686">
        <f t="shared" si="84"/>
        <v>0</v>
      </c>
      <c r="H837" s="687" t="s">
        <v>810</v>
      </c>
      <c r="I837" s="687">
        <v>0</v>
      </c>
      <c r="J837" s="688">
        <v>45019</v>
      </c>
    </row>
    <row r="838" spans="1:10" s="338" customFormat="1" ht="16.5" customHeight="1" x14ac:dyDescent="0.35">
      <c r="A838" s="404" t="s">
        <v>61</v>
      </c>
      <c r="B838" s="368"/>
      <c r="C838" s="15"/>
      <c r="D838" s="325"/>
      <c r="E838" s="73"/>
      <c r="F838" s="405"/>
      <c r="G838" s="385"/>
      <c r="J838" s="45"/>
    </row>
    <row r="839" spans="1:10" s="338" customFormat="1" ht="16.5" customHeight="1" x14ac:dyDescent="0.35">
      <c r="A839" s="355" t="s">
        <v>307</v>
      </c>
      <c r="B839" s="365" t="s">
        <v>48</v>
      </c>
      <c r="C839" s="15">
        <v>9780007230860</v>
      </c>
      <c r="D839" s="325">
        <v>7</v>
      </c>
      <c r="E839" s="73"/>
      <c r="F839" s="126">
        <f t="shared" ref="F839:F856" si="138">SUM(E839*D839)</f>
        <v>0</v>
      </c>
      <c r="G839" s="385">
        <f t="shared" si="133"/>
        <v>0</v>
      </c>
      <c r="H839" s="338" t="s">
        <v>810</v>
      </c>
      <c r="I839" s="338">
        <v>0</v>
      </c>
      <c r="J839" s="47">
        <v>39086</v>
      </c>
    </row>
    <row r="840" spans="1:10" s="338" customFormat="1" ht="16.5" customHeight="1" x14ac:dyDescent="0.35">
      <c r="A840" s="355" t="s">
        <v>308</v>
      </c>
      <c r="B840" s="365" t="s">
        <v>48</v>
      </c>
      <c r="C840" s="15">
        <v>9780007336289</v>
      </c>
      <c r="D840" s="325">
        <v>7</v>
      </c>
      <c r="E840" s="73"/>
      <c r="F840" s="126">
        <f t="shared" si="138"/>
        <v>0</v>
      </c>
      <c r="G840" s="385">
        <f t="shared" si="133"/>
        <v>0</v>
      </c>
      <c r="H840" s="338" t="s">
        <v>810</v>
      </c>
      <c r="I840" s="338">
        <v>0</v>
      </c>
      <c r="J840" s="47">
        <v>40548</v>
      </c>
    </row>
    <row r="841" spans="1:10" s="338" customFormat="1" ht="16.5" customHeight="1" x14ac:dyDescent="0.35">
      <c r="A841" s="355" t="s">
        <v>309</v>
      </c>
      <c r="B841" s="365" t="s">
        <v>48</v>
      </c>
      <c r="C841" s="15">
        <v>9780007336296</v>
      </c>
      <c r="D841" s="325">
        <v>7</v>
      </c>
      <c r="E841" s="73"/>
      <c r="F841" s="126">
        <f t="shared" si="138"/>
        <v>0</v>
      </c>
      <c r="G841" s="385">
        <f t="shared" si="133"/>
        <v>0</v>
      </c>
      <c r="H841" s="338" t="s">
        <v>810</v>
      </c>
      <c r="I841" s="338">
        <v>0</v>
      </c>
      <c r="J841" s="47">
        <v>40548</v>
      </c>
    </row>
    <row r="842" spans="1:10" s="338" customFormat="1" ht="16.5" customHeight="1" x14ac:dyDescent="0.35">
      <c r="A842" s="355" t="s">
        <v>310</v>
      </c>
      <c r="B842" s="365" t="s">
        <v>48</v>
      </c>
      <c r="C842" s="15">
        <v>9780007231201</v>
      </c>
      <c r="D842" s="325">
        <v>7</v>
      </c>
      <c r="E842" s="73"/>
      <c r="F842" s="126">
        <f t="shared" si="138"/>
        <v>0</v>
      </c>
      <c r="G842" s="385">
        <f t="shared" si="133"/>
        <v>0</v>
      </c>
      <c r="H842" s="338" t="s">
        <v>810</v>
      </c>
      <c r="I842" s="338">
        <v>0</v>
      </c>
      <c r="J842" s="47">
        <v>40057</v>
      </c>
    </row>
    <row r="843" spans="1:10" s="338" customFormat="1" ht="16.5" customHeight="1" x14ac:dyDescent="0.35">
      <c r="A843" s="355" t="s">
        <v>900</v>
      </c>
      <c r="B843" s="365" t="s">
        <v>48</v>
      </c>
      <c r="C843" s="15">
        <v>9780007230846</v>
      </c>
      <c r="D843" s="325">
        <v>7</v>
      </c>
      <c r="E843" s="73"/>
      <c r="F843" s="126">
        <f t="shared" si="138"/>
        <v>0</v>
      </c>
      <c r="G843" s="385">
        <f t="shared" si="133"/>
        <v>0</v>
      </c>
      <c r="H843" s="338" t="s">
        <v>810</v>
      </c>
      <c r="I843" s="338">
        <v>0</v>
      </c>
      <c r="J843" s="49">
        <v>39086</v>
      </c>
    </row>
    <row r="844" spans="1:10" s="338" customFormat="1" ht="16.5" customHeight="1" x14ac:dyDescent="0.35">
      <c r="A844" s="355" t="s">
        <v>311</v>
      </c>
      <c r="B844" s="365" t="s">
        <v>48</v>
      </c>
      <c r="C844" s="15">
        <v>9780007230853</v>
      </c>
      <c r="D844" s="325">
        <v>7</v>
      </c>
      <c r="E844" s="73"/>
      <c r="F844" s="126">
        <f t="shared" si="138"/>
        <v>0</v>
      </c>
      <c r="G844" s="385">
        <f t="shared" si="133"/>
        <v>0</v>
      </c>
      <c r="H844" s="338" t="s">
        <v>810</v>
      </c>
      <c r="I844" s="338">
        <v>0</v>
      </c>
      <c r="J844" s="47">
        <v>39086</v>
      </c>
    </row>
    <row r="845" spans="1:10" s="338" customFormat="1" ht="16.5" customHeight="1" x14ac:dyDescent="0.35">
      <c r="A845" s="355" t="s">
        <v>749</v>
      </c>
      <c r="B845" s="365" t="s">
        <v>48</v>
      </c>
      <c r="C845" s="15">
        <v>9780007465361</v>
      </c>
      <c r="D845" s="325">
        <v>7</v>
      </c>
      <c r="E845" s="73"/>
      <c r="F845" s="126">
        <f t="shared" si="138"/>
        <v>0</v>
      </c>
      <c r="G845" s="385">
        <f t="shared" si="133"/>
        <v>0</v>
      </c>
      <c r="H845" s="338" t="s">
        <v>810</v>
      </c>
      <c r="I845" s="338">
        <v>0</v>
      </c>
      <c r="J845" s="47">
        <v>41288</v>
      </c>
    </row>
    <row r="846" spans="1:10" s="338" customFormat="1" ht="16.5" customHeight="1" x14ac:dyDescent="0.35">
      <c r="A846" s="355" t="s">
        <v>312</v>
      </c>
      <c r="B846" s="365" t="s">
        <v>48</v>
      </c>
      <c r="C846" s="15">
        <v>9780007465378</v>
      </c>
      <c r="D846" s="325">
        <v>7</v>
      </c>
      <c r="E846" s="73"/>
      <c r="F846" s="126">
        <f t="shared" si="138"/>
        <v>0</v>
      </c>
      <c r="G846" s="385">
        <f t="shared" si="133"/>
        <v>0</v>
      </c>
      <c r="H846" s="338" t="s">
        <v>810</v>
      </c>
      <c r="I846" s="338">
        <v>0</v>
      </c>
      <c r="J846" s="47">
        <v>41288</v>
      </c>
    </row>
    <row r="847" spans="1:10" s="338" customFormat="1" ht="16.5" customHeight="1" x14ac:dyDescent="0.35">
      <c r="A847" s="355" t="s">
        <v>618</v>
      </c>
      <c r="B847" s="365" t="s">
        <v>48</v>
      </c>
      <c r="C847" s="57">
        <v>9780008127770</v>
      </c>
      <c r="D847" s="325">
        <v>7</v>
      </c>
      <c r="E847" s="73"/>
      <c r="F847" s="126">
        <f t="shared" si="138"/>
        <v>0</v>
      </c>
      <c r="G847" s="385">
        <f t="shared" si="133"/>
        <v>0</v>
      </c>
      <c r="H847" s="338" t="s">
        <v>810</v>
      </c>
      <c r="I847" s="338">
        <v>0</v>
      </c>
      <c r="J847" s="47">
        <v>42275</v>
      </c>
    </row>
    <row r="848" spans="1:10" s="308" customFormat="1" ht="16.5" customHeight="1" x14ac:dyDescent="0.35">
      <c r="A848" s="365" t="s">
        <v>619</v>
      </c>
      <c r="B848" s="365" t="s">
        <v>48</v>
      </c>
      <c r="C848" s="57">
        <v>9780008127787</v>
      </c>
      <c r="D848" s="325">
        <v>7</v>
      </c>
      <c r="E848" s="73"/>
      <c r="F848" s="126">
        <f t="shared" si="138"/>
        <v>0</v>
      </c>
      <c r="G848" s="385">
        <f t="shared" si="133"/>
        <v>0</v>
      </c>
      <c r="H848" s="338" t="s">
        <v>810</v>
      </c>
      <c r="I848" s="338">
        <v>0</v>
      </c>
      <c r="J848" s="47">
        <v>42275</v>
      </c>
    </row>
    <row r="849" spans="1:10" s="308" customFormat="1" ht="16.5" customHeight="1" x14ac:dyDescent="0.35">
      <c r="A849" s="427" t="s">
        <v>660</v>
      </c>
      <c r="B849" s="365" t="s">
        <v>48</v>
      </c>
      <c r="C849" s="57">
        <v>9780008163822</v>
      </c>
      <c r="D849" s="325">
        <v>7</v>
      </c>
      <c r="E849" s="73"/>
      <c r="F849" s="126">
        <f t="shared" si="138"/>
        <v>0</v>
      </c>
      <c r="G849" s="385">
        <f t="shared" si="133"/>
        <v>0</v>
      </c>
      <c r="H849" s="338" t="s">
        <v>810</v>
      </c>
      <c r="I849" s="338">
        <v>0</v>
      </c>
      <c r="J849" s="47">
        <v>42492</v>
      </c>
    </row>
    <row r="850" spans="1:10" s="308" customFormat="1" ht="16.5" customHeight="1" x14ac:dyDescent="0.35">
      <c r="A850" s="427" t="s">
        <v>661</v>
      </c>
      <c r="B850" s="365" t="s">
        <v>48</v>
      </c>
      <c r="C850" s="57">
        <v>9780008163839</v>
      </c>
      <c r="D850" s="325">
        <v>7</v>
      </c>
      <c r="E850" s="73"/>
      <c r="F850" s="126">
        <f t="shared" si="138"/>
        <v>0</v>
      </c>
      <c r="G850" s="385">
        <f t="shared" si="133"/>
        <v>0</v>
      </c>
      <c r="H850" s="338" t="s">
        <v>810</v>
      </c>
      <c r="I850" s="338">
        <v>0</v>
      </c>
      <c r="J850" s="47">
        <v>42492</v>
      </c>
    </row>
    <row r="851" spans="1:10" s="338" customFormat="1" ht="16.5" customHeight="1" x14ac:dyDescent="0.35">
      <c r="A851" s="427" t="s">
        <v>750</v>
      </c>
      <c r="B851" s="365" t="s">
        <v>48</v>
      </c>
      <c r="C851" s="57">
        <v>9780008163846</v>
      </c>
      <c r="D851" s="325">
        <v>7</v>
      </c>
      <c r="E851" s="73"/>
      <c r="F851" s="126">
        <f t="shared" si="138"/>
        <v>0</v>
      </c>
      <c r="G851" s="385">
        <f t="shared" si="133"/>
        <v>0</v>
      </c>
      <c r="H851" s="338" t="s">
        <v>810</v>
      </c>
      <c r="I851" s="338">
        <v>0</v>
      </c>
      <c r="J851" s="47">
        <v>42492</v>
      </c>
    </row>
    <row r="852" spans="1:10" s="338" customFormat="1" ht="16.5" customHeight="1" x14ac:dyDescent="0.35">
      <c r="A852" s="427" t="s">
        <v>751</v>
      </c>
      <c r="B852" s="365" t="s">
        <v>48</v>
      </c>
      <c r="C852" s="57">
        <v>9780008163853</v>
      </c>
      <c r="D852" s="325">
        <v>7</v>
      </c>
      <c r="E852" s="73"/>
      <c r="F852" s="126">
        <f t="shared" si="138"/>
        <v>0</v>
      </c>
      <c r="G852" s="385">
        <f t="shared" si="133"/>
        <v>0</v>
      </c>
      <c r="H852" s="338" t="s">
        <v>810</v>
      </c>
      <c r="I852" s="338">
        <v>0</v>
      </c>
      <c r="J852" s="47">
        <v>42492</v>
      </c>
    </row>
    <row r="853" spans="1:10" s="338" customFormat="1" ht="16.5" customHeight="1" x14ac:dyDescent="0.35">
      <c r="A853" s="427" t="s">
        <v>865</v>
      </c>
      <c r="B853" s="365" t="s">
        <v>48</v>
      </c>
      <c r="C853" s="57">
        <v>9780008208776</v>
      </c>
      <c r="D853" s="325">
        <v>7</v>
      </c>
      <c r="E853" s="73"/>
      <c r="F853" s="126">
        <f t="shared" si="138"/>
        <v>0</v>
      </c>
      <c r="G853" s="385">
        <f t="shared" si="133"/>
        <v>0</v>
      </c>
      <c r="H853" s="338" t="s">
        <v>810</v>
      </c>
      <c r="I853" s="338">
        <v>0</v>
      </c>
      <c r="J853" s="47">
        <v>42877</v>
      </c>
    </row>
    <row r="854" spans="1:10" s="338" customFormat="1" ht="16.5" customHeight="1" x14ac:dyDescent="0.35">
      <c r="A854" s="427" t="s">
        <v>866</v>
      </c>
      <c r="B854" s="365" t="s">
        <v>48</v>
      </c>
      <c r="C854" s="57">
        <v>9780008208790</v>
      </c>
      <c r="D854" s="325">
        <v>7</v>
      </c>
      <c r="E854" s="73"/>
      <c r="F854" s="126">
        <f t="shared" si="138"/>
        <v>0</v>
      </c>
      <c r="G854" s="385">
        <f t="shared" si="133"/>
        <v>0</v>
      </c>
      <c r="H854" s="338" t="s">
        <v>810</v>
      </c>
      <c r="I854" s="338">
        <v>0</v>
      </c>
      <c r="J854" s="47">
        <v>42877</v>
      </c>
    </row>
    <row r="855" spans="1:10" s="308" customFormat="1" ht="16.5" customHeight="1" x14ac:dyDescent="0.35">
      <c r="A855" s="427" t="s">
        <v>867</v>
      </c>
      <c r="B855" s="365" t="s">
        <v>48</v>
      </c>
      <c r="C855" s="57">
        <v>9780008208806</v>
      </c>
      <c r="D855" s="325">
        <v>7</v>
      </c>
      <c r="E855" s="73"/>
      <c r="F855" s="126">
        <f t="shared" si="138"/>
        <v>0</v>
      </c>
      <c r="G855" s="385">
        <f t="shared" si="133"/>
        <v>0</v>
      </c>
      <c r="H855" s="338" t="s">
        <v>810</v>
      </c>
      <c r="I855" s="338">
        <v>0</v>
      </c>
      <c r="J855" s="47">
        <v>42877</v>
      </c>
    </row>
    <row r="856" spans="1:10" s="338" customFormat="1" ht="16.5" customHeight="1" x14ac:dyDescent="0.35">
      <c r="A856" s="427" t="s">
        <v>868</v>
      </c>
      <c r="B856" s="365" t="s">
        <v>48</v>
      </c>
      <c r="C856" s="57">
        <v>9780008208783</v>
      </c>
      <c r="D856" s="325">
        <v>7</v>
      </c>
      <c r="E856" s="73"/>
      <c r="F856" s="126">
        <f t="shared" si="138"/>
        <v>0</v>
      </c>
      <c r="G856" s="385">
        <f t="shared" si="133"/>
        <v>0</v>
      </c>
      <c r="H856" s="338" t="s">
        <v>810</v>
      </c>
      <c r="I856" s="338">
        <v>0</v>
      </c>
      <c r="J856" s="47">
        <v>42877</v>
      </c>
    </row>
    <row r="857" spans="1:10" s="338" customFormat="1" ht="16.5" customHeight="1" x14ac:dyDescent="0.35">
      <c r="A857" s="355" t="s">
        <v>1992</v>
      </c>
      <c r="B857" s="365" t="s">
        <v>48</v>
      </c>
      <c r="C857" s="57">
        <v>9780008436674</v>
      </c>
      <c r="D857" s="325">
        <v>7</v>
      </c>
      <c r="E857" s="73"/>
      <c r="F857" s="126">
        <f t="shared" ref="F857:F858" si="139">SUM(E857*D857)</f>
        <v>0</v>
      </c>
      <c r="G857" s="385">
        <f t="shared" si="84"/>
        <v>0</v>
      </c>
      <c r="H857" s="338" t="s">
        <v>810</v>
      </c>
      <c r="I857" s="338">
        <v>0</v>
      </c>
      <c r="J857" s="47">
        <v>44571</v>
      </c>
    </row>
    <row r="858" spans="1:10" s="338" customFormat="1" ht="16.5" customHeight="1" x14ac:dyDescent="0.35">
      <c r="A858" s="355" t="s">
        <v>1993</v>
      </c>
      <c r="B858" s="365" t="s">
        <v>48</v>
      </c>
      <c r="C858" s="57">
        <v>9780008424565</v>
      </c>
      <c r="D858" s="325">
        <v>7</v>
      </c>
      <c r="E858" s="73"/>
      <c r="F858" s="126">
        <f t="shared" si="139"/>
        <v>0</v>
      </c>
      <c r="G858" s="385">
        <f t="shared" si="84"/>
        <v>0</v>
      </c>
      <c r="H858" s="338" t="s">
        <v>810</v>
      </c>
      <c r="I858" s="338">
        <v>0</v>
      </c>
      <c r="J858" s="47">
        <v>44571</v>
      </c>
    </row>
    <row r="859" spans="1:10" s="338" customFormat="1" ht="16.5" customHeight="1" x14ac:dyDescent="0.35">
      <c r="A859" s="355" t="s">
        <v>1362</v>
      </c>
      <c r="B859" s="365" t="s">
        <v>48</v>
      </c>
      <c r="C859" s="57">
        <v>9780008479084</v>
      </c>
      <c r="D859" s="325">
        <v>7</v>
      </c>
      <c r="E859" s="73"/>
      <c r="F859" s="126">
        <f t="shared" ref="F859:F860" si="140">SUM(E859*D859)</f>
        <v>0</v>
      </c>
      <c r="G859" s="385">
        <f t="shared" si="84"/>
        <v>0</v>
      </c>
      <c r="H859" s="338" t="s">
        <v>810</v>
      </c>
      <c r="I859" s="338">
        <v>0</v>
      </c>
      <c r="J859" s="47">
        <v>44571</v>
      </c>
    </row>
    <row r="860" spans="1:10" s="338" customFormat="1" ht="16.5" customHeight="1" x14ac:dyDescent="0.35">
      <c r="A860" s="355" t="s">
        <v>1363</v>
      </c>
      <c r="B860" s="365" t="s">
        <v>48</v>
      </c>
      <c r="C860" s="57">
        <v>9780008479077</v>
      </c>
      <c r="D860" s="325">
        <v>7</v>
      </c>
      <c r="E860" s="73"/>
      <c r="F860" s="126">
        <f t="shared" si="140"/>
        <v>0</v>
      </c>
      <c r="G860" s="385">
        <f t="shared" si="84"/>
        <v>0</v>
      </c>
      <c r="H860" s="338" t="s">
        <v>810</v>
      </c>
      <c r="I860" s="338">
        <v>0</v>
      </c>
      <c r="J860" s="47">
        <v>44571</v>
      </c>
    </row>
    <row r="861" spans="1:10" s="618" customFormat="1" ht="16.5" customHeight="1" x14ac:dyDescent="0.35">
      <c r="A861" s="673" t="s">
        <v>1902</v>
      </c>
      <c r="B861" s="674" t="s">
        <v>48</v>
      </c>
      <c r="C861" s="679">
        <v>9780008553517</v>
      </c>
      <c r="D861" s="667">
        <v>7</v>
      </c>
      <c r="E861" s="676"/>
      <c r="F861" s="677">
        <f t="shared" ref="F861" si="141">SUM(E861*D861)</f>
        <v>0</v>
      </c>
      <c r="G861" s="678">
        <f t="shared" si="84"/>
        <v>0</v>
      </c>
      <c r="H861" s="671" t="s">
        <v>810</v>
      </c>
      <c r="I861" s="671">
        <v>0</v>
      </c>
      <c r="J861" s="672">
        <v>44935</v>
      </c>
    </row>
    <row r="862" spans="1:10" s="338" customFormat="1" ht="16.5" customHeight="1" x14ac:dyDescent="0.35">
      <c r="A862" s="451" t="s">
        <v>298</v>
      </c>
      <c r="B862" s="368"/>
      <c r="C862" s="15"/>
      <c r="D862" s="325"/>
      <c r="E862" s="73"/>
      <c r="F862" s="405"/>
      <c r="G862" s="385"/>
      <c r="J862" s="45"/>
    </row>
    <row r="863" spans="1:10" s="338" customFormat="1" ht="16.5" customHeight="1" x14ac:dyDescent="0.35">
      <c r="A863" s="415" t="s">
        <v>313</v>
      </c>
      <c r="B863" s="365" t="s">
        <v>48</v>
      </c>
      <c r="C863" s="15">
        <v>9780007228676</v>
      </c>
      <c r="D863" s="325">
        <v>7</v>
      </c>
      <c r="E863" s="73"/>
      <c r="F863" s="126">
        <f>SUM(E863*D863)</f>
        <v>0</v>
      </c>
      <c r="G863" s="385">
        <f t="shared" si="133"/>
        <v>0</v>
      </c>
      <c r="H863" s="338" t="s">
        <v>810</v>
      </c>
      <c r="I863" s="338">
        <v>0</v>
      </c>
      <c r="J863" s="47">
        <v>39084</v>
      </c>
    </row>
    <row r="864" spans="1:10" s="338" customFormat="1" ht="16.5" customHeight="1" x14ac:dyDescent="0.35">
      <c r="A864" s="454" t="s">
        <v>314</v>
      </c>
      <c r="B864" s="72"/>
      <c r="C864" s="72"/>
      <c r="D864" s="72"/>
      <c r="E864" s="455"/>
      <c r="F864" s="72"/>
      <c r="G864" s="72"/>
      <c r="J864" s="45"/>
    </row>
    <row r="865" spans="1:10" s="338" customFormat="1" ht="16.5" customHeight="1" x14ac:dyDescent="0.35">
      <c r="A865" s="404" t="s">
        <v>51</v>
      </c>
      <c r="B865" s="368"/>
      <c r="C865" s="15"/>
      <c r="D865" s="325"/>
      <c r="E865" s="73"/>
      <c r="F865" s="405"/>
      <c r="G865" s="370"/>
      <c r="J865" s="45"/>
    </row>
    <row r="866" spans="1:10" s="338" customFormat="1" ht="16.5" customHeight="1" x14ac:dyDescent="0.35">
      <c r="A866" s="355" t="s">
        <v>752</v>
      </c>
      <c r="B866" s="365" t="s">
        <v>48</v>
      </c>
      <c r="C866" s="15">
        <v>9780007230884</v>
      </c>
      <c r="D866" s="325">
        <v>7.25</v>
      </c>
      <c r="E866" s="73"/>
      <c r="F866" s="126">
        <f t="shared" ref="F866:F884" si="142">SUM(E866*D866)</f>
        <v>0</v>
      </c>
      <c r="G866" s="385">
        <f t="shared" si="134"/>
        <v>0</v>
      </c>
      <c r="H866" s="338" t="s">
        <v>810</v>
      </c>
      <c r="I866" s="338">
        <v>0</v>
      </c>
      <c r="J866" s="47">
        <v>39086</v>
      </c>
    </row>
    <row r="867" spans="1:10" s="338" customFormat="1" ht="16.5" customHeight="1" x14ac:dyDescent="0.35">
      <c r="A867" s="415" t="s">
        <v>315</v>
      </c>
      <c r="B867" s="365" t="s">
        <v>48</v>
      </c>
      <c r="C867" s="15">
        <v>9780007336357</v>
      </c>
      <c r="D867" s="325">
        <v>7.25</v>
      </c>
      <c r="E867" s="73"/>
      <c r="F867" s="126">
        <f t="shared" si="142"/>
        <v>0</v>
      </c>
      <c r="G867" s="385">
        <f t="shared" si="134"/>
        <v>0</v>
      </c>
      <c r="H867" s="338" t="s">
        <v>810</v>
      </c>
      <c r="I867" s="338">
        <v>0</v>
      </c>
      <c r="J867" s="47">
        <v>40548</v>
      </c>
    </row>
    <row r="868" spans="1:10" s="338" customFormat="1" ht="16.5" customHeight="1" x14ac:dyDescent="0.35">
      <c r="A868" s="415" t="s">
        <v>926</v>
      </c>
      <c r="B868" s="365" t="s">
        <v>48</v>
      </c>
      <c r="C868" s="15">
        <v>9780007336340</v>
      </c>
      <c r="D868" s="325">
        <v>7.25</v>
      </c>
      <c r="E868" s="73"/>
      <c r="F868" s="126">
        <f t="shared" si="142"/>
        <v>0</v>
      </c>
      <c r="G868" s="385">
        <f t="shared" si="134"/>
        <v>0</v>
      </c>
      <c r="H868" s="338" t="s">
        <v>810</v>
      </c>
      <c r="I868" s="338">
        <v>0</v>
      </c>
      <c r="J868" s="47">
        <v>40548</v>
      </c>
    </row>
    <row r="869" spans="1:10" s="338" customFormat="1" ht="16.5" customHeight="1" x14ac:dyDescent="0.35">
      <c r="A869" s="355" t="s">
        <v>316</v>
      </c>
      <c r="B869" s="365" t="s">
        <v>48</v>
      </c>
      <c r="C869" s="15">
        <v>9780007231218</v>
      </c>
      <c r="D869" s="325">
        <v>7.25</v>
      </c>
      <c r="E869" s="73"/>
      <c r="F869" s="126">
        <f t="shared" si="142"/>
        <v>0</v>
      </c>
      <c r="G869" s="385">
        <f t="shared" si="134"/>
        <v>0</v>
      </c>
      <c r="H869" s="338" t="s">
        <v>810</v>
      </c>
      <c r="I869" s="338">
        <v>0</v>
      </c>
      <c r="J869" s="47">
        <v>40057</v>
      </c>
    </row>
    <row r="870" spans="1:10" s="338" customFormat="1" ht="16.5" customHeight="1" x14ac:dyDescent="0.35">
      <c r="A870" s="355" t="s">
        <v>317</v>
      </c>
      <c r="B870" s="365" t="s">
        <v>48</v>
      </c>
      <c r="C870" s="15">
        <v>9780007230891</v>
      </c>
      <c r="D870" s="325">
        <v>7.25</v>
      </c>
      <c r="E870" s="73"/>
      <c r="F870" s="126">
        <f t="shared" si="142"/>
        <v>0</v>
      </c>
      <c r="G870" s="385">
        <f t="shared" si="134"/>
        <v>0</v>
      </c>
      <c r="H870" s="338" t="s">
        <v>810</v>
      </c>
      <c r="I870" s="338">
        <v>0</v>
      </c>
      <c r="J870" s="47">
        <v>39086</v>
      </c>
    </row>
    <row r="871" spans="1:10" s="338" customFormat="1" ht="16.5" customHeight="1" x14ac:dyDescent="0.35">
      <c r="A871" s="355" t="s">
        <v>318</v>
      </c>
      <c r="B871" s="365" t="s">
        <v>48</v>
      </c>
      <c r="C871" s="15">
        <v>9780007230877</v>
      </c>
      <c r="D871" s="325">
        <v>7.25</v>
      </c>
      <c r="E871" s="73"/>
      <c r="F871" s="126">
        <f t="shared" si="142"/>
        <v>0</v>
      </c>
      <c r="G871" s="385">
        <f t="shared" si="134"/>
        <v>0</v>
      </c>
      <c r="H871" s="338" t="s">
        <v>810</v>
      </c>
      <c r="I871" s="338">
        <v>0</v>
      </c>
      <c r="J871" s="47">
        <v>39086</v>
      </c>
    </row>
    <row r="872" spans="1:10" s="338" customFormat="1" ht="16.5" customHeight="1" x14ac:dyDescent="0.35">
      <c r="A872" s="355" t="s">
        <v>319</v>
      </c>
      <c r="B872" s="365" t="s">
        <v>48</v>
      </c>
      <c r="C872" s="15">
        <v>9780007465439</v>
      </c>
      <c r="D872" s="325">
        <v>7.25</v>
      </c>
      <c r="E872" s="73"/>
      <c r="F872" s="126">
        <f t="shared" si="142"/>
        <v>0</v>
      </c>
      <c r="G872" s="385">
        <f t="shared" si="134"/>
        <v>0</v>
      </c>
      <c r="H872" s="338" t="s">
        <v>810</v>
      </c>
      <c r="I872" s="338">
        <v>0</v>
      </c>
      <c r="J872" s="47">
        <v>41288</v>
      </c>
    </row>
    <row r="873" spans="1:10" s="338" customFormat="1" ht="16.5" customHeight="1" x14ac:dyDescent="0.35">
      <c r="A873" s="415" t="s">
        <v>753</v>
      </c>
      <c r="B873" s="365" t="s">
        <v>48</v>
      </c>
      <c r="C873" s="15">
        <v>9780007465392</v>
      </c>
      <c r="D873" s="325">
        <v>7.25</v>
      </c>
      <c r="E873" s="73"/>
      <c r="F873" s="126">
        <f t="shared" si="142"/>
        <v>0</v>
      </c>
      <c r="G873" s="385">
        <f t="shared" si="134"/>
        <v>0</v>
      </c>
      <c r="H873" s="338" t="s">
        <v>810</v>
      </c>
      <c r="I873" s="338">
        <v>0</v>
      </c>
      <c r="J873" s="47">
        <v>41288</v>
      </c>
    </row>
    <row r="874" spans="1:10" s="338" customFormat="1" ht="16.5" customHeight="1" x14ac:dyDescent="0.35">
      <c r="A874" s="365" t="s">
        <v>620</v>
      </c>
      <c r="B874" s="365" t="s">
        <v>48</v>
      </c>
      <c r="C874" s="73">
        <v>9780008127794</v>
      </c>
      <c r="D874" s="325">
        <v>7.25</v>
      </c>
      <c r="E874" s="73"/>
      <c r="F874" s="126">
        <f t="shared" si="142"/>
        <v>0</v>
      </c>
      <c r="G874" s="385">
        <f t="shared" si="134"/>
        <v>0</v>
      </c>
      <c r="H874" s="338" t="s">
        <v>810</v>
      </c>
      <c r="I874" s="338">
        <v>0</v>
      </c>
      <c r="J874" s="47">
        <v>42275</v>
      </c>
    </row>
    <row r="875" spans="1:10" s="338" customFormat="1" ht="16.5" customHeight="1" x14ac:dyDescent="0.35">
      <c r="A875" s="365" t="s">
        <v>621</v>
      </c>
      <c r="B875" s="365" t="s">
        <v>48</v>
      </c>
      <c r="C875" s="73">
        <v>9780008127800</v>
      </c>
      <c r="D875" s="325">
        <v>7.25</v>
      </c>
      <c r="E875" s="73"/>
      <c r="F875" s="126">
        <f t="shared" si="142"/>
        <v>0</v>
      </c>
      <c r="G875" s="385">
        <f t="shared" si="134"/>
        <v>0</v>
      </c>
      <c r="H875" s="338" t="s">
        <v>810</v>
      </c>
      <c r="I875" s="338">
        <v>0</v>
      </c>
      <c r="J875" s="47">
        <v>42275</v>
      </c>
    </row>
    <row r="876" spans="1:10" s="338" customFormat="1" ht="16.5" customHeight="1" x14ac:dyDescent="0.35">
      <c r="A876" s="386" t="s">
        <v>754</v>
      </c>
      <c r="B876" s="386" t="s">
        <v>48</v>
      </c>
      <c r="C876" s="48">
        <v>9780008147181</v>
      </c>
      <c r="D876" s="325">
        <v>7.25</v>
      </c>
      <c r="E876" s="73"/>
      <c r="F876" s="422">
        <f t="shared" si="142"/>
        <v>0</v>
      </c>
      <c r="G876" s="357">
        <f t="shared" si="134"/>
        <v>0</v>
      </c>
      <c r="H876" s="338" t="s">
        <v>810</v>
      </c>
      <c r="I876" s="338">
        <v>0</v>
      </c>
      <c r="J876" s="68">
        <v>42374</v>
      </c>
    </row>
    <row r="877" spans="1:10" s="338" customFormat="1" ht="16.5" customHeight="1" x14ac:dyDescent="0.35">
      <c r="A877" s="386" t="s">
        <v>638</v>
      </c>
      <c r="B877" s="386" t="s">
        <v>48</v>
      </c>
      <c r="C877" s="48">
        <v>9780008147198</v>
      </c>
      <c r="D877" s="325">
        <v>7.25</v>
      </c>
      <c r="E877" s="73"/>
      <c r="F877" s="422">
        <f t="shared" si="142"/>
        <v>0</v>
      </c>
      <c r="G877" s="357">
        <f t="shared" si="134"/>
        <v>0</v>
      </c>
      <c r="H877" s="338" t="s">
        <v>810</v>
      </c>
      <c r="I877" s="338">
        <v>0</v>
      </c>
      <c r="J877" s="68">
        <v>42374</v>
      </c>
    </row>
    <row r="878" spans="1:10" s="338" customFormat="1" ht="16.5" customHeight="1" x14ac:dyDescent="0.35">
      <c r="A878" s="386" t="s">
        <v>755</v>
      </c>
      <c r="B878" s="386" t="s">
        <v>48</v>
      </c>
      <c r="C878" s="48">
        <v>9780008147204</v>
      </c>
      <c r="D878" s="325">
        <v>7.25</v>
      </c>
      <c r="E878" s="73"/>
      <c r="F878" s="422">
        <f t="shared" si="142"/>
        <v>0</v>
      </c>
      <c r="G878" s="357">
        <f t="shared" si="134"/>
        <v>0</v>
      </c>
      <c r="H878" s="338" t="s">
        <v>810</v>
      </c>
      <c r="I878" s="338">
        <v>0</v>
      </c>
      <c r="J878" s="68">
        <v>42374</v>
      </c>
    </row>
    <row r="879" spans="1:10" s="338" customFormat="1" ht="16.5" customHeight="1" x14ac:dyDescent="0.35">
      <c r="A879" s="386" t="s">
        <v>639</v>
      </c>
      <c r="B879" s="386" t="s">
        <v>48</v>
      </c>
      <c r="C879" s="48">
        <v>9780008147174</v>
      </c>
      <c r="D879" s="325">
        <v>7.25</v>
      </c>
      <c r="E879" s="73"/>
      <c r="F879" s="422">
        <f t="shared" si="142"/>
        <v>0</v>
      </c>
      <c r="G879" s="357">
        <f t="shared" si="134"/>
        <v>0</v>
      </c>
      <c r="H879" s="338" t="s">
        <v>810</v>
      </c>
      <c r="I879" s="338">
        <v>0</v>
      </c>
      <c r="J879" s="68">
        <v>42374</v>
      </c>
    </row>
    <row r="880" spans="1:10" s="338" customFormat="1" ht="16.5" customHeight="1" x14ac:dyDescent="0.35">
      <c r="A880" s="386" t="s">
        <v>706</v>
      </c>
      <c r="B880" s="386" t="s">
        <v>48</v>
      </c>
      <c r="C880" s="48">
        <v>9780008179373</v>
      </c>
      <c r="D880" s="325">
        <v>7.25</v>
      </c>
      <c r="E880" s="73"/>
      <c r="F880" s="422">
        <f t="shared" si="142"/>
        <v>0</v>
      </c>
      <c r="G880" s="357">
        <f t="shared" si="134"/>
        <v>0</v>
      </c>
      <c r="H880" s="338" t="s">
        <v>810</v>
      </c>
      <c r="I880" s="338">
        <v>0</v>
      </c>
      <c r="J880" s="68">
        <v>42738</v>
      </c>
    </row>
    <row r="881" spans="1:10" s="338" customFormat="1" ht="16.5" customHeight="1" x14ac:dyDescent="0.35">
      <c r="A881" s="386" t="s">
        <v>707</v>
      </c>
      <c r="B881" s="386" t="s">
        <v>48</v>
      </c>
      <c r="C881" s="48">
        <v>9780008179397</v>
      </c>
      <c r="D881" s="325">
        <v>7.25</v>
      </c>
      <c r="E881" s="73"/>
      <c r="F881" s="422">
        <f t="shared" si="142"/>
        <v>0</v>
      </c>
      <c r="G881" s="357">
        <f t="shared" si="134"/>
        <v>0</v>
      </c>
      <c r="H881" s="338" t="s">
        <v>810</v>
      </c>
      <c r="I881" s="338">
        <v>0</v>
      </c>
      <c r="J881" s="68">
        <v>42738</v>
      </c>
    </row>
    <row r="882" spans="1:10" s="338" customFormat="1" ht="16.5" customHeight="1" x14ac:dyDescent="0.35">
      <c r="A882" s="386" t="s">
        <v>708</v>
      </c>
      <c r="B882" s="386" t="s">
        <v>48</v>
      </c>
      <c r="C882" s="48">
        <v>9780008179403</v>
      </c>
      <c r="D882" s="325">
        <v>7.25</v>
      </c>
      <c r="E882" s="73"/>
      <c r="F882" s="422">
        <f t="shared" si="142"/>
        <v>0</v>
      </c>
      <c r="G882" s="357">
        <f t="shared" si="134"/>
        <v>0</v>
      </c>
      <c r="H882" s="338" t="s">
        <v>810</v>
      </c>
      <c r="I882" s="338">
        <v>0</v>
      </c>
      <c r="J882" s="68">
        <v>42738</v>
      </c>
    </row>
    <row r="883" spans="1:10" s="338" customFormat="1" ht="16.5" customHeight="1" x14ac:dyDescent="0.35">
      <c r="A883" s="355" t="s">
        <v>709</v>
      </c>
      <c r="B883" s="365" t="s">
        <v>48</v>
      </c>
      <c r="C883" s="57">
        <v>9780008179359</v>
      </c>
      <c r="D883" s="325">
        <v>7.25</v>
      </c>
      <c r="E883" s="73"/>
      <c r="F883" s="126">
        <f t="shared" si="142"/>
        <v>0</v>
      </c>
      <c r="G883" s="385">
        <f t="shared" si="133"/>
        <v>0</v>
      </c>
      <c r="H883" s="338" t="s">
        <v>810</v>
      </c>
      <c r="I883" s="338">
        <v>0</v>
      </c>
      <c r="J883" s="47">
        <v>42738</v>
      </c>
    </row>
    <row r="884" spans="1:10" s="338" customFormat="1" ht="16.5" customHeight="1" x14ac:dyDescent="0.35">
      <c r="A884" s="388" t="s">
        <v>899</v>
      </c>
      <c r="B884" s="389" t="s">
        <v>48</v>
      </c>
      <c r="C884" s="154">
        <v>9780008306588</v>
      </c>
      <c r="D884" s="391">
        <v>7.25</v>
      </c>
      <c r="E884" s="155"/>
      <c r="F884" s="391">
        <f t="shared" si="142"/>
        <v>0</v>
      </c>
      <c r="G884" s="392">
        <f t="shared" si="134"/>
        <v>0</v>
      </c>
      <c r="H884" s="393" t="s">
        <v>810</v>
      </c>
      <c r="I884" s="393">
        <v>0</v>
      </c>
      <c r="J884" s="156">
        <v>43467</v>
      </c>
    </row>
    <row r="885" spans="1:10" s="338" customFormat="1" ht="16.5" customHeight="1" x14ac:dyDescent="0.35">
      <c r="A885" s="388" t="s">
        <v>975</v>
      </c>
      <c r="B885" s="389" t="s">
        <v>48</v>
      </c>
      <c r="C885" s="154">
        <v>9780008373306</v>
      </c>
      <c r="D885" s="391">
        <v>7.25</v>
      </c>
      <c r="E885" s="155"/>
      <c r="F885" s="391">
        <f>SUM(E885*D885)</f>
        <v>0</v>
      </c>
      <c r="G885" s="392">
        <f t="shared" si="134"/>
        <v>0</v>
      </c>
      <c r="H885" s="393" t="s">
        <v>810</v>
      </c>
      <c r="I885" s="393">
        <v>0</v>
      </c>
      <c r="J885" s="156">
        <v>43853</v>
      </c>
    </row>
    <row r="886" spans="1:10" s="338" customFormat="1" ht="16.5" customHeight="1" x14ac:dyDescent="0.35">
      <c r="A886" s="388" t="s">
        <v>1958</v>
      </c>
      <c r="B886" s="389" t="s">
        <v>48</v>
      </c>
      <c r="C886" s="154">
        <v>9780008487232</v>
      </c>
      <c r="D886" s="390">
        <v>7.25</v>
      </c>
      <c r="E886" s="155"/>
      <c r="F886" s="391">
        <f>SUM(E886*D886)</f>
        <v>0</v>
      </c>
      <c r="G886" s="392">
        <f t="shared" si="84"/>
        <v>0</v>
      </c>
      <c r="H886" s="393" t="s">
        <v>810</v>
      </c>
      <c r="I886" s="393">
        <v>0</v>
      </c>
      <c r="J886" s="156">
        <v>44564</v>
      </c>
    </row>
    <row r="887" spans="1:10" s="338" customFormat="1" ht="16.5" customHeight="1" x14ac:dyDescent="0.35">
      <c r="A887" s="355" t="s">
        <v>1994</v>
      </c>
      <c r="B887" s="365" t="s">
        <v>48</v>
      </c>
      <c r="C887" s="57">
        <v>9780008440657</v>
      </c>
      <c r="D887" s="325">
        <v>7.25</v>
      </c>
      <c r="E887" s="73"/>
      <c r="F887" s="126">
        <f t="shared" ref="F887:F890" si="143">SUM(E887*D887)</f>
        <v>0</v>
      </c>
      <c r="G887" s="385">
        <f t="shared" si="84"/>
        <v>0</v>
      </c>
      <c r="H887" s="338" t="s">
        <v>810</v>
      </c>
      <c r="I887" s="338">
        <v>0</v>
      </c>
      <c r="J887" s="47">
        <v>44571</v>
      </c>
    </row>
    <row r="888" spans="1:10" s="338" customFormat="1" ht="16.5" customHeight="1" x14ac:dyDescent="0.35">
      <c r="A888" s="355" t="s">
        <v>1995</v>
      </c>
      <c r="B888" s="365" t="s">
        <v>48</v>
      </c>
      <c r="C888" s="57">
        <v>9780008440664</v>
      </c>
      <c r="D888" s="325">
        <v>7.25</v>
      </c>
      <c r="E888" s="73"/>
      <c r="F888" s="126">
        <f t="shared" si="143"/>
        <v>0</v>
      </c>
      <c r="G888" s="385">
        <f t="shared" si="84"/>
        <v>0</v>
      </c>
      <c r="H888" s="338" t="s">
        <v>810</v>
      </c>
      <c r="I888" s="338">
        <v>0</v>
      </c>
      <c r="J888" s="47">
        <v>44571</v>
      </c>
    </row>
    <row r="889" spans="1:10" s="338" customFormat="1" ht="16.5" customHeight="1" x14ac:dyDescent="0.35">
      <c r="A889" s="355" t="s">
        <v>1369</v>
      </c>
      <c r="B889" s="365" t="s">
        <v>48</v>
      </c>
      <c r="C889" s="57">
        <v>9780008479145</v>
      </c>
      <c r="D889" s="325">
        <v>7.25</v>
      </c>
      <c r="E889" s="73"/>
      <c r="F889" s="126">
        <f t="shared" si="143"/>
        <v>0</v>
      </c>
      <c r="G889" s="385">
        <f t="shared" si="84"/>
        <v>0</v>
      </c>
      <c r="H889" s="338" t="s">
        <v>810</v>
      </c>
      <c r="I889" s="338">
        <v>0</v>
      </c>
      <c r="J889" s="47">
        <v>44746</v>
      </c>
    </row>
    <row r="890" spans="1:10" s="338" customFormat="1" ht="16.5" customHeight="1" x14ac:dyDescent="0.35">
      <c r="A890" s="355" t="s">
        <v>1370</v>
      </c>
      <c r="B890" s="365" t="s">
        <v>48</v>
      </c>
      <c r="C890" s="57">
        <v>9780008479138</v>
      </c>
      <c r="D890" s="325">
        <v>7.25</v>
      </c>
      <c r="E890" s="73"/>
      <c r="F890" s="126">
        <f t="shared" si="143"/>
        <v>0</v>
      </c>
      <c r="G890" s="385">
        <f t="shared" si="84"/>
        <v>0</v>
      </c>
      <c r="H890" s="338" t="s">
        <v>810</v>
      </c>
      <c r="I890" s="338">
        <v>0</v>
      </c>
      <c r="J890" s="47">
        <v>44746</v>
      </c>
    </row>
    <row r="891" spans="1:10" s="618" customFormat="1" ht="16.5" customHeight="1" x14ac:dyDescent="0.35">
      <c r="A891" s="673" t="s">
        <v>1904</v>
      </c>
      <c r="B891" s="674" t="s">
        <v>48</v>
      </c>
      <c r="C891" s="679">
        <v>9780008553531</v>
      </c>
      <c r="D891" s="667">
        <v>7.25</v>
      </c>
      <c r="E891" s="676"/>
      <c r="F891" s="677">
        <f t="shared" ref="F891" si="144">SUM(E891*D891)</f>
        <v>0</v>
      </c>
      <c r="G891" s="678">
        <f t="shared" si="84"/>
        <v>0</v>
      </c>
      <c r="H891" s="671" t="s">
        <v>810</v>
      </c>
      <c r="I891" s="671">
        <v>0</v>
      </c>
      <c r="J891" s="672">
        <v>44935</v>
      </c>
    </row>
    <row r="892" spans="1:10" s="618" customFormat="1" ht="16.5" customHeight="1" x14ac:dyDescent="0.35">
      <c r="A892" s="654" t="s">
        <v>1903</v>
      </c>
      <c r="B892" s="655" t="s">
        <v>48</v>
      </c>
      <c r="C892" s="656">
        <v>9780008533250</v>
      </c>
      <c r="D892" s="657">
        <v>7.25</v>
      </c>
      <c r="E892" s="658"/>
      <c r="F892" s="659">
        <f t="shared" ref="F892:F893" si="145">SUM(E892*D892)</f>
        <v>0</v>
      </c>
      <c r="G892" s="660">
        <f t="shared" si="84"/>
        <v>0</v>
      </c>
      <c r="H892" s="661" t="s">
        <v>810</v>
      </c>
      <c r="I892" s="661">
        <v>0</v>
      </c>
      <c r="J892" s="662">
        <v>44952</v>
      </c>
    </row>
    <row r="893" spans="1:10" s="618" customFormat="1" ht="16.5" customHeight="1" x14ac:dyDescent="0.35">
      <c r="A893" s="427" t="s">
        <v>1938</v>
      </c>
      <c r="B893" s="386" t="s">
        <v>48</v>
      </c>
      <c r="C893" s="696">
        <v>9780008541750</v>
      </c>
      <c r="D893" s="697">
        <v>7.25</v>
      </c>
      <c r="E893" s="48"/>
      <c r="F893" s="422">
        <f t="shared" si="145"/>
        <v>0</v>
      </c>
      <c r="G893" s="357">
        <f t="shared" si="84"/>
        <v>0</v>
      </c>
      <c r="H893" s="308" t="s">
        <v>810</v>
      </c>
      <c r="I893" s="308">
        <v>0</v>
      </c>
      <c r="J893" s="68">
        <v>45019</v>
      </c>
    </row>
    <row r="894" spans="1:10" s="338" customFormat="1" ht="16.5" customHeight="1" x14ac:dyDescent="0.35">
      <c r="A894" s="404" t="s">
        <v>61</v>
      </c>
      <c r="B894" s="368"/>
      <c r="C894" s="15"/>
      <c r="D894" s="325"/>
      <c r="E894" s="73"/>
      <c r="F894" s="405"/>
      <c r="G894" s="385"/>
      <c r="J894" s="45"/>
    </row>
    <row r="895" spans="1:10" s="338" customFormat="1" ht="16.5" customHeight="1" x14ac:dyDescent="0.35">
      <c r="A895" s="355" t="s">
        <v>320</v>
      </c>
      <c r="B895" s="365" t="s">
        <v>48</v>
      </c>
      <c r="C895" s="15">
        <v>9780007230907</v>
      </c>
      <c r="D895" s="325">
        <v>7.25</v>
      </c>
      <c r="E895" s="73"/>
      <c r="F895" s="126">
        <f t="shared" ref="F895:F912" si="146">SUM(E895*D895)</f>
        <v>0</v>
      </c>
      <c r="G895" s="385">
        <f t="shared" si="134"/>
        <v>0</v>
      </c>
      <c r="H895" s="338" t="s">
        <v>810</v>
      </c>
      <c r="I895" s="338">
        <v>0</v>
      </c>
      <c r="J895" s="47">
        <v>39086</v>
      </c>
    </row>
    <row r="896" spans="1:10" s="338" customFormat="1" ht="16.5" customHeight="1" x14ac:dyDescent="0.35">
      <c r="A896" s="355" t="s">
        <v>321</v>
      </c>
      <c r="B896" s="365" t="s">
        <v>48</v>
      </c>
      <c r="C896" s="15">
        <v>9780007336326</v>
      </c>
      <c r="D896" s="325">
        <v>7.25</v>
      </c>
      <c r="E896" s="73"/>
      <c r="F896" s="126">
        <f t="shared" si="146"/>
        <v>0</v>
      </c>
      <c r="G896" s="385">
        <f t="shared" si="134"/>
        <v>0</v>
      </c>
      <c r="H896" s="338" t="s">
        <v>810</v>
      </c>
      <c r="I896" s="338">
        <v>0</v>
      </c>
      <c r="J896" s="47">
        <v>40548</v>
      </c>
    </row>
    <row r="897" spans="1:10" s="338" customFormat="1" ht="16.5" customHeight="1" x14ac:dyDescent="0.35">
      <c r="A897" s="355" t="s">
        <v>322</v>
      </c>
      <c r="B897" s="365" t="s">
        <v>48</v>
      </c>
      <c r="C897" s="15">
        <v>9780007336333</v>
      </c>
      <c r="D897" s="325">
        <v>7.25</v>
      </c>
      <c r="E897" s="73"/>
      <c r="F897" s="126">
        <f t="shared" si="146"/>
        <v>0</v>
      </c>
      <c r="G897" s="385">
        <f t="shared" si="134"/>
        <v>0</v>
      </c>
      <c r="H897" s="338" t="s">
        <v>810</v>
      </c>
      <c r="I897" s="338">
        <v>0</v>
      </c>
      <c r="J897" s="47">
        <v>40548</v>
      </c>
    </row>
    <row r="898" spans="1:10" s="338" customFormat="1" ht="16.5" customHeight="1" x14ac:dyDescent="0.35">
      <c r="A898" s="355" t="s">
        <v>756</v>
      </c>
      <c r="B898" s="365" t="s">
        <v>48</v>
      </c>
      <c r="C898" s="15">
        <v>9780007231232</v>
      </c>
      <c r="D898" s="325">
        <v>7.25</v>
      </c>
      <c r="E898" s="73"/>
      <c r="F898" s="126">
        <f t="shared" si="146"/>
        <v>0</v>
      </c>
      <c r="G898" s="385">
        <f t="shared" si="134"/>
        <v>0</v>
      </c>
      <c r="H898" s="338" t="s">
        <v>810</v>
      </c>
      <c r="I898" s="338">
        <v>0</v>
      </c>
      <c r="J898" s="47">
        <v>40057</v>
      </c>
    </row>
    <row r="899" spans="1:10" s="338" customFormat="1" ht="16.5" customHeight="1" x14ac:dyDescent="0.35">
      <c r="A899" s="355" t="s">
        <v>323</v>
      </c>
      <c r="B899" s="365" t="s">
        <v>48</v>
      </c>
      <c r="C899" s="15">
        <v>9780007230921</v>
      </c>
      <c r="D899" s="325">
        <v>7.25</v>
      </c>
      <c r="E899" s="73"/>
      <c r="F899" s="126">
        <f t="shared" si="146"/>
        <v>0</v>
      </c>
      <c r="G899" s="385">
        <f t="shared" si="134"/>
        <v>0</v>
      </c>
      <c r="H899" s="338" t="s">
        <v>810</v>
      </c>
      <c r="I899" s="338">
        <v>0</v>
      </c>
      <c r="J899" s="47">
        <v>39086</v>
      </c>
    </row>
    <row r="900" spans="1:10" s="338" customFormat="1" ht="16.5" customHeight="1" x14ac:dyDescent="0.35">
      <c r="A900" s="355" t="s">
        <v>324</v>
      </c>
      <c r="B900" s="365" t="s">
        <v>48</v>
      </c>
      <c r="C900" s="15">
        <v>9780007230983</v>
      </c>
      <c r="D900" s="325">
        <v>7.25</v>
      </c>
      <c r="E900" s="73"/>
      <c r="F900" s="126">
        <f t="shared" si="146"/>
        <v>0</v>
      </c>
      <c r="G900" s="385">
        <f t="shared" si="134"/>
        <v>0</v>
      </c>
      <c r="H900" s="338" t="s">
        <v>810</v>
      </c>
      <c r="I900" s="338">
        <v>0</v>
      </c>
      <c r="J900" s="47">
        <v>39086</v>
      </c>
    </row>
    <row r="901" spans="1:10" s="338" customFormat="1" ht="16.5" customHeight="1" x14ac:dyDescent="0.35">
      <c r="A901" s="355" t="s">
        <v>325</v>
      </c>
      <c r="B901" s="365" t="s">
        <v>48</v>
      </c>
      <c r="C901" s="15">
        <v>9780007465408</v>
      </c>
      <c r="D901" s="325">
        <v>7.25</v>
      </c>
      <c r="E901" s="73"/>
      <c r="F901" s="126">
        <f t="shared" si="146"/>
        <v>0</v>
      </c>
      <c r="G901" s="385">
        <f t="shared" si="134"/>
        <v>0</v>
      </c>
      <c r="H901" s="338" t="s">
        <v>810</v>
      </c>
      <c r="I901" s="338">
        <v>0</v>
      </c>
      <c r="J901" s="47">
        <v>41288</v>
      </c>
    </row>
    <row r="902" spans="1:10" s="338" customFormat="1" ht="16.5" customHeight="1" x14ac:dyDescent="0.35">
      <c r="A902" s="355" t="s">
        <v>581</v>
      </c>
      <c r="B902" s="365" t="s">
        <v>48</v>
      </c>
      <c r="C902" s="15">
        <v>9780007465415</v>
      </c>
      <c r="D902" s="325">
        <v>7.25</v>
      </c>
      <c r="E902" s="73"/>
      <c r="F902" s="126">
        <f t="shared" si="146"/>
        <v>0</v>
      </c>
      <c r="G902" s="385">
        <f t="shared" si="134"/>
        <v>0</v>
      </c>
      <c r="H902" s="338" t="s">
        <v>810</v>
      </c>
      <c r="I902" s="338">
        <v>0</v>
      </c>
      <c r="J902" s="47">
        <v>41288</v>
      </c>
    </row>
    <row r="903" spans="1:10" s="338" customFormat="1" ht="16.5" customHeight="1" x14ac:dyDescent="0.35">
      <c r="A903" s="365" t="s">
        <v>757</v>
      </c>
      <c r="B903" s="365" t="s">
        <v>48</v>
      </c>
      <c r="C903" s="73">
        <v>9780008127817</v>
      </c>
      <c r="D903" s="325">
        <v>7.25</v>
      </c>
      <c r="E903" s="73"/>
      <c r="F903" s="126">
        <f t="shared" si="146"/>
        <v>0</v>
      </c>
      <c r="G903" s="385">
        <f t="shared" si="134"/>
        <v>0</v>
      </c>
      <c r="H903" s="338" t="s">
        <v>810</v>
      </c>
      <c r="I903" s="338">
        <v>0</v>
      </c>
      <c r="J903" s="47">
        <v>42275</v>
      </c>
    </row>
    <row r="904" spans="1:10" s="308" customFormat="1" ht="16.5" customHeight="1" x14ac:dyDescent="0.35">
      <c r="A904" s="365" t="s">
        <v>758</v>
      </c>
      <c r="B904" s="365" t="s">
        <v>48</v>
      </c>
      <c r="C904" s="73">
        <v>9780008127824</v>
      </c>
      <c r="D904" s="325">
        <v>7.25</v>
      </c>
      <c r="E904" s="73"/>
      <c r="F904" s="126">
        <f t="shared" si="146"/>
        <v>0</v>
      </c>
      <c r="G904" s="385">
        <f t="shared" si="134"/>
        <v>0</v>
      </c>
      <c r="H904" s="338" t="s">
        <v>810</v>
      </c>
      <c r="I904" s="338">
        <v>0</v>
      </c>
      <c r="J904" s="47">
        <v>42275</v>
      </c>
    </row>
    <row r="905" spans="1:10" s="308" customFormat="1" ht="16.5" customHeight="1" x14ac:dyDescent="0.35">
      <c r="A905" s="427" t="s">
        <v>664</v>
      </c>
      <c r="B905" s="365" t="s">
        <v>48</v>
      </c>
      <c r="C905" s="73">
        <v>9780008163860</v>
      </c>
      <c r="D905" s="325">
        <v>7.25</v>
      </c>
      <c r="E905" s="73"/>
      <c r="F905" s="126">
        <f t="shared" si="146"/>
        <v>0</v>
      </c>
      <c r="G905" s="385">
        <f t="shared" si="134"/>
        <v>0</v>
      </c>
      <c r="H905" s="338" t="s">
        <v>810</v>
      </c>
      <c r="I905" s="338">
        <v>0</v>
      </c>
      <c r="J905" s="47">
        <v>42492</v>
      </c>
    </row>
    <row r="906" spans="1:10" s="308" customFormat="1" ht="16.5" customHeight="1" x14ac:dyDescent="0.35">
      <c r="A906" s="427" t="s">
        <v>759</v>
      </c>
      <c r="B906" s="365" t="s">
        <v>48</v>
      </c>
      <c r="C906" s="73">
        <v>9780008163877</v>
      </c>
      <c r="D906" s="325">
        <v>7.25</v>
      </c>
      <c r="E906" s="73"/>
      <c r="F906" s="126">
        <f t="shared" si="146"/>
        <v>0</v>
      </c>
      <c r="G906" s="385">
        <f t="shared" si="134"/>
        <v>0</v>
      </c>
      <c r="H906" s="338" t="s">
        <v>810</v>
      </c>
      <c r="I906" s="338">
        <v>0</v>
      </c>
      <c r="J906" s="47">
        <v>42492</v>
      </c>
    </row>
    <row r="907" spans="1:10" s="338" customFormat="1" ht="16.5" customHeight="1" x14ac:dyDescent="0.35">
      <c r="A907" s="427" t="s">
        <v>663</v>
      </c>
      <c r="B907" s="365" t="s">
        <v>48</v>
      </c>
      <c r="C907" s="73">
        <v>9780008163884</v>
      </c>
      <c r="D907" s="325">
        <v>7.25</v>
      </c>
      <c r="E907" s="73"/>
      <c r="F907" s="126">
        <f t="shared" si="146"/>
        <v>0</v>
      </c>
      <c r="G907" s="385">
        <f t="shared" si="134"/>
        <v>0</v>
      </c>
      <c r="H907" s="338" t="s">
        <v>810</v>
      </c>
      <c r="I907" s="338">
        <v>0</v>
      </c>
      <c r="J907" s="47">
        <v>42492</v>
      </c>
    </row>
    <row r="908" spans="1:10" s="338" customFormat="1" ht="16.5" customHeight="1" x14ac:dyDescent="0.35">
      <c r="A908" s="427" t="s">
        <v>662</v>
      </c>
      <c r="B908" s="365" t="s">
        <v>48</v>
      </c>
      <c r="C908" s="73">
        <v>9780008163891</v>
      </c>
      <c r="D908" s="325">
        <v>7.25</v>
      </c>
      <c r="E908" s="73"/>
      <c r="F908" s="126">
        <f t="shared" si="146"/>
        <v>0</v>
      </c>
      <c r="G908" s="385">
        <f t="shared" si="134"/>
        <v>0</v>
      </c>
      <c r="H908" s="338" t="s">
        <v>810</v>
      </c>
      <c r="I908" s="338">
        <v>0</v>
      </c>
      <c r="J908" s="47">
        <v>42492</v>
      </c>
    </row>
    <row r="909" spans="1:10" s="338" customFormat="1" ht="16.5" customHeight="1" x14ac:dyDescent="0.35">
      <c r="A909" s="427" t="s">
        <v>869</v>
      </c>
      <c r="B909" s="365" t="s">
        <v>48</v>
      </c>
      <c r="C909" s="73">
        <v>9780008208813</v>
      </c>
      <c r="D909" s="325">
        <v>7.25</v>
      </c>
      <c r="E909" s="73"/>
      <c r="F909" s="126">
        <f t="shared" si="146"/>
        <v>0</v>
      </c>
      <c r="G909" s="385">
        <f t="shared" si="134"/>
        <v>0</v>
      </c>
      <c r="H909" s="338" t="s">
        <v>810</v>
      </c>
      <c r="I909" s="338">
        <v>0</v>
      </c>
      <c r="J909" s="47">
        <v>42877</v>
      </c>
    </row>
    <row r="910" spans="1:10" s="338" customFormat="1" ht="16.5" customHeight="1" x14ac:dyDescent="0.35">
      <c r="A910" s="427" t="s">
        <v>870</v>
      </c>
      <c r="B910" s="365" t="s">
        <v>48</v>
      </c>
      <c r="C910" s="73">
        <v>9780008208820</v>
      </c>
      <c r="D910" s="325">
        <v>7.25</v>
      </c>
      <c r="E910" s="73"/>
      <c r="F910" s="126">
        <f t="shared" si="146"/>
        <v>0</v>
      </c>
      <c r="G910" s="385">
        <f t="shared" si="134"/>
        <v>0</v>
      </c>
      <c r="H910" s="338" t="s">
        <v>810</v>
      </c>
      <c r="I910" s="338">
        <v>0</v>
      </c>
      <c r="J910" s="47">
        <v>42877</v>
      </c>
    </row>
    <row r="911" spans="1:10" s="338" customFormat="1" ht="16.5" customHeight="1" x14ac:dyDescent="0.35">
      <c r="A911" s="427" t="s">
        <v>871</v>
      </c>
      <c r="B911" s="365" t="s">
        <v>48</v>
      </c>
      <c r="C911" s="73">
        <v>9780008208837</v>
      </c>
      <c r="D911" s="325">
        <v>7.25</v>
      </c>
      <c r="E911" s="73"/>
      <c r="F911" s="126">
        <f t="shared" si="146"/>
        <v>0</v>
      </c>
      <c r="G911" s="385">
        <f t="shared" si="134"/>
        <v>0</v>
      </c>
      <c r="H911" s="338" t="s">
        <v>810</v>
      </c>
      <c r="I911" s="338">
        <v>0</v>
      </c>
      <c r="J911" s="47">
        <v>42877</v>
      </c>
    </row>
    <row r="912" spans="1:10" s="338" customFormat="1" ht="16.5" customHeight="1" x14ac:dyDescent="0.35">
      <c r="A912" s="427" t="s">
        <v>872</v>
      </c>
      <c r="B912" s="365" t="s">
        <v>48</v>
      </c>
      <c r="C912" s="73">
        <v>9780008208844</v>
      </c>
      <c r="D912" s="325">
        <v>7.25</v>
      </c>
      <c r="E912" s="73"/>
      <c r="F912" s="126">
        <f t="shared" si="146"/>
        <v>0</v>
      </c>
      <c r="G912" s="385">
        <f t="shared" si="134"/>
        <v>0</v>
      </c>
      <c r="H912" s="338" t="s">
        <v>810</v>
      </c>
      <c r="I912" s="338">
        <v>0</v>
      </c>
      <c r="J912" s="47">
        <v>42877</v>
      </c>
    </row>
    <row r="913" spans="1:10" s="338" customFormat="1" ht="16.5" customHeight="1" x14ac:dyDescent="0.35">
      <c r="A913" s="355" t="s">
        <v>1996</v>
      </c>
      <c r="B913" s="365" t="s">
        <v>48</v>
      </c>
      <c r="C913" s="57">
        <v>9780008434618</v>
      </c>
      <c r="D913" s="325">
        <v>7.25</v>
      </c>
      <c r="E913" s="73"/>
      <c r="F913" s="126">
        <f t="shared" ref="F913:F914" si="147">SUM(E913*D913)</f>
        <v>0</v>
      </c>
      <c r="G913" s="385">
        <f t="shared" si="84"/>
        <v>0</v>
      </c>
      <c r="H913" s="338" t="s">
        <v>810</v>
      </c>
      <c r="I913" s="338">
        <v>0</v>
      </c>
      <c r="J913" s="47">
        <v>44571</v>
      </c>
    </row>
    <row r="914" spans="1:10" s="338" customFormat="1" ht="16.5" customHeight="1" x14ac:dyDescent="0.35">
      <c r="A914" s="355" t="s">
        <v>1997</v>
      </c>
      <c r="B914" s="365" t="s">
        <v>48</v>
      </c>
      <c r="C914" s="57">
        <v>9780008424572</v>
      </c>
      <c r="D914" s="325">
        <v>7.25</v>
      </c>
      <c r="E914" s="73"/>
      <c r="F914" s="126">
        <f t="shared" si="147"/>
        <v>0</v>
      </c>
      <c r="G914" s="385">
        <f t="shared" si="84"/>
        <v>0</v>
      </c>
      <c r="H914" s="338" t="s">
        <v>810</v>
      </c>
      <c r="I914" s="338">
        <v>0</v>
      </c>
      <c r="J914" s="47">
        <v>44571</v>
      </c>
    </row>
    <row r="915" spans="1:10" s="338" customFormat="1" ht="16.5" customHeight="1" x14ac:dyDescent="0.35">
      <c r="A915" s="355" t="s">
        <v>1367</v>
      </c>
      <c r="B915" s="365" t="s">
        <v>48</v>
      </c>
      <c r="C915" s="57">
        <v>9780008479121</v>
      </c>
      <c r="D915" s="325">
        <v>7.25</v>
      </c>
      <c r="E915" s="73"/>
      <c r="F915" s="126">
        <f t="shared" ref="F915:F916" si="148">SUM(E915*D915)</f>
        <v>0</v>
      </c>
      <c r="G915" s="385">
        <f t="shared" si="84"/>
        <v>0</v>
      </c>
      <c r="H915" s="338" t="s">
        <v>810</v>
      </c>
      <c r="I915" s="338">
        <v>0</v>
      </c>
      <c r="J915" s="47">
        <v>44746</v>
      </c>
    </row>
    <row r="916" spans="1:10" s="338" customFormat="1" ht="16.5" customHeight="1" x14ac:dyDescent="0.35">
      <c r="A916" s="355" t="s">
        <v>1368</v>
      </c>
      <c r="B916" s="365" t="s">
        <v>48</v>
      </c>
      <c r="C916" s="57">
        <v>9780008479114</v>
      </c>
      <c r="D916" s="325">
        <v>7.25</v>
      </c>
      <c r="E916" s="73"/>
      <c r="F916" s="126">
        <f t="shared" si="148"/>
        <v>0</v>
      </c>
      <c r="G916" s="385">
        <f t="shared" si="84"/>
        <v>0</v>
      </c>
      <c r="H916" s="338" t="s">
        <v>810</v>
      </c>
      <c r="I916" s="338">
        <v>0</v>
      </c>
      <c r="J916" s="47">
        <v>44746</v>
      </c>
    </row>
    <row r="917" spans="1:10" s="338" customFormat="1" ht="16.5" customHeight="1" x14ac:dyDescent="0.35">
      <c r="A917" s="456" t="s">
        <v>326</v>
      </c>
      <c r="B917" s="457"/>
      <c r="C917" s="74"/>
      <c r="D917" s="74"/>
      <c r="E917" s="457"/>
      <c r="F917" s="457"/>
      <c r="G917" s="457"/>
      <c r="J917" s="45"/>
    </row>
    <row r="918" spans="1:10" s="338" customFormat="1" ht="16.5" customHeight="1" x14ac:dyDescent="0.35">
      <c r="A918" s="404" t="s">
        <v>51</v>
      </c>
      <c r="B918" s="368"/>
      <c r="C918" s="15"/>
      <c r="D918" s="325"/>
      <c r="E918" s="73"/>
      <c r="F918" s="405"/>
      <c r="G918" s="370"/>
      <c r="J918" s="45"/>
    </row>
    <row r="919" spans="1:10" s="338" customFormat="1" ht="16.5" customHeight="1" x14ac:dyDescent="0.35">
      <c r="A919" s="355" t="s">
        <v>327</v>
      </c>
      <c r="B919" s="365" t="s">
        <v>48</v>
      </c>
      <c r="C919" s="15">
        <v>9780007230938</v>
      </c>
      <c r="D919" s="325">
        <v>7.25</v>
      </c>
      <c r="E919" s="73"/>
      <c r="F919" s="126">
        <f t="shared" ref="F919:F936" si="149">SUM(E919*D919)</f>
        <v>0</v>
      </c>
      <c r="G919" s="385">
        <f t="shared" ref="G919:G975" si="150">IF($F$17="Y",$F$19,0)</f>
        <v>0</v>
      </c>
      <c r="H919" s="338" t="s">
        <v>810</v>
      </c>
      <c r="I919" s="338">
        <v>0</v>
      </c>
      <c r="J919" s="47">
        <v>39086</v>
      </c>
    </row>
    <row r="920" spans="1:10" s="338" customFormat="1" ht="16.5" customHeight="1" x14ac:dyDescent="0.35">
      <c r="A920" s="415" t="s">
        <v>328</v>
      </c>
      <c r="B920" s="365" t="s">
        <v>48</v>
      </c>
      <c r="C920" s="15">
        <v>9780007336302</v>
      </c>
      <c r="D920" s="325">
        <v>7.25</v>
      </c>
      <c r="E920" s="73"/>
      <c r="F920" s="126">
        <f t="shared" si="149"/>
        <v>0</v>
      </c>
      <c r="G920" s="385">
        <f t="shared" si="150"/>
        <v>0</v>
      </c>
      <c r="H920" s="338" t="s">
        <v>810</v>
      </c>
      <c r="I920" s="338">
        <v>0</v>
      </c>
      <c r="J920" s="47">
        <v>40548</v>
      </c>
    </row>
    <row r="921" spans="1:10" s="338" customFormat="1" ht="16.5" customHeight="1" x14ac:dyDescent="0.35">
      <c r="A921" s="415" t="s">
        <v>925</v>
      </c>
      <c r="B921" s="365" t="s">
        <v>48</v>
      </c>
      <c r="C921" s="15">
        <v>9780007336319</v>
      </c>
      <c r="D921" s="325">
        <v>7.25</v>
      </c>
      <c r="E921" s="73"/>
      <c r="F921" s="126">
        <f t="shared" si="149"/>
        <v>0</v>
      </c>
      <c r="G921" s="385">
        <f t="shared" si="150"/>
        <v>0</v>
      </c>
      <c r="H921" s="338" t="s">
        <v>810</v>
      </c>
      <c r="I921" s="338">
        <v>0</v>
      </c>
      <c r="J921" s="47">
        <v>40548</v>
      </c>
    </row>
    <row r="922" spans="1:10" s="338" customFormat="1" ht="16.5" customHeight="1" x14ac:dyDescent="0.35">
      <c r="A922" s="355" t="s">
        <v>329</v>
      </c>
      <c r="B922" s="365" t="s">
        <v>48</v>
      </c>
      <c r="C922" s="15">
        <v>9780007231249</v>
      </c>
      <c r="D922" s="325">
        <v>7.25</v>
      </c>
      <c r="E922" s="73"/>
      <c r="F922" s="126">
        <f t="shared" si="149"/>
        <v>0</v>
      </c>
      <c r="G922" s="385">
        <f t="shared" si="150"/>
        <v>0</v>
      </c>
      <c r="H922" s="338" t="s">
        <v>810</v>
      </c>
      <c r="I922" s="338">
        <v>0</v>
      </c>
      <c r="J922" s="47">
        <v>40057</v>
      </c>
    </row>
    <row r="923" spans="1:10" s="338" customFormat="1" ht="16.5" customHeight="1" x14ac:dyDescent="0.35">
      <c r="A923" s="355" t="s">
        <v>330</v>
      </c>
      <c r="B923" s="365" t="s">
        <v>48</v>
      </c>
      <c r="C923" s="15">
        <v>9780007230952</v>
      </c>
      <c r="D923" s="325">
        <v>7.25</v>
      </c>
      <c r="E923" s="73"/>
      <c r="F923" s="126">
        <f t="shared" si="149"/>
        <v>0</v>
      </c>
      <c r="G923" s="385">
        <f t="shared" si="150"/>
        <v>0</v>
      </c>
      <c r="H923" s="338" t="s">
        <v>810</v>
      </c>
      <c r="I923" s="338">
        <v>0</v>
      </c>
      <c r="J923" s="47">
        <v>39086</v>
      </c>
    </row>
    <row r="924" spans="1:10" s="338" customFormat="1" ht="16.5" customHeight="1" x14ac:dyDescent="0.35">
      <c r="A924" s="355" t="s">
        <v>331</v>
      </c>
      <c r="B924" s="365" t="s">
        <v>48</v>
      </c>
      <c r="C924" s="15">
        <v>9780007230945</v>
      </c>
      <c r="D924" s="325">
        <v>7.25</v>
      </c>
      <c r="E924" s="73"/>
      <c r="F924" s="126">
        <f t="shared" si="149"/>
        <v>0</v>
      </c>
      <c r="G924" s="385">
        <f t="shared" si="150"/>
        <v>0</v>
      </c>
      <c r="H924" s="338" t="s">
        <v>810</v>
      </c>
      <c r="I924" s="338">
        <v>0</v>
      </c>
      <c r="J924" s="47">
        <v>39086</v>
      </c>
    </row>
    <row r="925" spans="1:10" s="338" customFormat="1" ht="16.5" customHeight="1" x14ac:dyDescent="0.35">
      <c r="A925" s="355" t="s">
        <v>332</v>
      </c>
      <c r="B925" s="365" t="s">
        <v>48</v>
      </c>
      <c r="C925" s="15">
        <v>9780007465422</v>
      </c>
      <c r="D925" s="325">
        <v>7.25</v>
      </c>
      <c r="E925" s="73"/>
      <c r="F925" s="126">
        <f t="shared" si="149"/>
        <v>0</v>
      </c>
      <c r="G925" s="385">
        <f t="shared" si="150"/>
        <v>0</v>
      </c>
      <c r="H925" s="338" t="s">
        <v>810</v>
      </c>
      <c r="I925" s="338">
        <v>0</v>
      </c>
      <c r="J925" s="47">
        <v>41288</v>
      </c>
    </row>
    <row r="926" spans="1:10" s="338" customFormat="1" ht="16.5" customHeight="1" x14ac:dyDescent="0.35">
      <c r="A926" s="415" t="s">
        <v>580</v>
      </c>
      <c r="B926" s="365" t="s">
        <v>48</v>
      </c>
      <c r="C926" s="15">
        <v>9780007465385</v>
      </c>
      <c r="D926" s="325">
        <v>7.25</v>
      </c>
      <c r="E926" s="73"/>
      <c r="F926" s="126">
        <f t="shared" si="149"/>
        <v>0</v>
      </c>
      <c r="G926" s="385">
        <f t="shared" si="150"/>
        <v>0</v>
      </c>
      <c r="H926" s="338" t="s">
        <v>810</v>
      </c>
      <c r="I926" s="338">
        <v>0</v>
      </c>
      <c r="J926" s="47">
        <v>41288</v>
      </c>
    </row>
    <row r="927" spans="1:10" s="338" customFormat="1" ht="16.5" customHeight="1" x14ac:dyDescent="0.35">
      <c r="A927" s="365" t="s">
        <v>622</v>
      </c>
      <c r="B927" s="365" t="s">
        <v>48</v>
      </c>
      <c r="C927" s="73">
        <v>9780008127831</v>
      </c>
      <c r="D927" s="325">
        <v>7.25</v>
      </c>
      <c r="E927" s="73"/>
      <c r="F927" s="126">
        <f t="shared" si="149"/>
        <v>0</v>
      </c>
      <c r="G927" s="385">
        <f t="shared" si="150"/>
        <v>0</v>
      </c>
      <c r="H927" s="338" t="s">
        <v>810</v>
      </c>
      <c r="I927" s="338">
        <v>0</v>
      </c>
      <c r="J927" s="47">
        <v>42275</v>
      </c>
    </row>
    <row r="928" spans="1:10" s="338" customFormat="1" ht="16.5" customHeight="1" x14ac:dyDescent="0.35">
      <c r="A928" s="365" t="s">
        <v>623</v>
      </c>
      <c r="B928" s="365" t="s">
        <v>48</v>
      </c>
      <c r="C928" s="73">
        <v>9780008127848</v>
      </c>
      <c r="D928" s="325">
        <v>7.25</v>
      </c>
      <c r="E928" s="73"/>
      <c r="F928" s="126">
        <f t="shared" si="149"/>
        <v>0</v>
      </c>
      <c r="G928" s="385">
        <f t="shared" si="150"/>
        <v>0</v>
      </c>
      <c r="H928" s="338" t="s">
        <v>810</v>
      </c>
      <c r="I928" s="338">
        <v>0</v>
      </c>
      <c r="J928" s="47">
        <v>42275</v>
      </c>
    </row>
    <row r="929" spans="1:10" s="338" customFormat="1" ht="16.5" customHeight="1" x14ac:dyDescent="0.35">
      <c r="A929" s="386" t="s">
        <v>640</v>
      </c>
      <c r="B929" s="386" t="s">
        <v>48</v>
      </c>
      <c r="C929" s="48">
        <v>9780008147228</v>
      </c>
      <c r="D929" s="325">
        <v>7.25</v>
      </c>
      <c r="E929" s="73"/>
      <c r="F929" s="422">
        <f t="shared" si="149"/>
        <v>0</v>
      </c>
      <c r="G929" s="357">
        <f t="shared" si="150"/>
        <v>0</v>
      </c>
      <c r="H929" s="338" t="s">
        <v>810</v>
      </c>
      <c r="I929" s="338">
        <v>0</v>
      </c>
      <c r="J929" s="68">
        <v>42374</v>
      </c>
    </row>
    <row r="930" spans="1:10" s="338" customFormat="1" ht="16.5" customHeight="1" x14ac:dyDescent="0.35">
      <c r="A930" s="386" t="s">
        <v>760</v>
      </c>
      <c r="B930" s="386" t="s">
        <v>48</v>
      </c>
      <c r="C930" s="48">
        <v>9780008147235</v>
      </c>
      <c r="D930" s="325">
        <v>7.25</v>
      </c>
      <c r="E930" s="73"/>
      <c r="F930" s="422">
        <f t="shared" si="149"/>
        <v>0</v>
      </c>
      <c r="G930" s="357">
        <f t="shared" si="150"/>
        <v>0</v>
      </c>
      <c r="H930" s="338" t="s">
        <v>810</v>
      </c>
      <c r="I930" s="338">
        <v>0</v>
      </c>
      <c r="J930" s="68">
        <v>42374</v>
      </c>
    </row>
    <row r="931" spans="1:10" s="338" customFormat="1" ht="16.5" customHeight="1" x14ac:dyDescent="0.35">
      <c r="A931" s="386" t="s">
        <v>761</v>
      </c>
      <c r="B931" s="386" t="s">
        <v>48</v>
      </c>
      <c r="C931" s="48">
        <v>9780008147242</v>
      </c>
      <c r="D931" s="325">
        <v>7.25</v>
      </c>
      <c r="E931" s="73"/>
      <c r="F931" s="422">
        <f t="shared" si="149"/>
        <v>0</v>
      </c>
      <c r="G931" s="357">
        <f t="shared" si="150"/>
        <v>0</v>
      </c>
      <c r="H931" s="338" t="s">
        <v>810</v>
      </c>
      <c r="I931" s="338">
        <v>0</v>
      </c>
      <c r="J931" s="68">
        <v>42374</v>
      </c>
    </row>
    <row r="932" spans="1:10" s="338" customFormat="1" ht="16.5" customHeight="1" x14ac:dyDescent="0.35">
      <c r="A932" s="386" t="s">
        <v>641</v>
      </c>
      <c r="B932" s="386" t="s">
        <v>48</v>
      </c>
      <c r="C932" s="48">
        <v>9780008147259</v>
      </c>
      <c r="D932" s="325">
        <v>7.25</v>
      </c>
      <c r="E932" s="73"/>
      <c r="F932" s="422">
        <f t="shared" si="149"/>
        <v>0</v>
      </c>
      <c r="G932" s="357">
        <f t="shared" si="150"/>
        <v>0</v>
      </c>
      <c r="H932" s="338" t="s">
        <v>810</v>
      </c>
      <c r="I932" s="338">
        <v>0</v>
      </c>
      <c r="J932" s="68">
        <v>42374</v>
      </c>
    </row>
    <row r="933" spans="1:10" s="338" customFormat="1" ht="16.5" customHeight="1" x14ac:dyDescent="0.35">
      <c r="A933" s="386" t="s">
        <v>710</v>
      </c>
      <c r="B933" s="386" t="s">
        <v>48</v>
      </c>
      <c r="C933" s="48">
        <v>9780008179410</v>
      </c>
      <c r="D933" s="325">
        <v>7.25</v>
      </c>
      <c r="E933" s="73"/>
      <c r="F933" s="422">
        <f t="shared" si="149"/>
        <v>0</v>
      </c>
      <c r="G933" s="357">
        <f t="shared" si="150"/>
        <v>0</v>
      </c>
      <c r="H933" s="338" t="s">
        <v>810</v>
      </c>
      <c r="I933" s="338">
        <v>0</v>
      </c>
      <c r="J933" s="68">
        <v>42738</v>
      </c>
    </row>
    <row r="934" spans="1:10" s="338" customFormat="1" ht="16.5" customHeight="1" x14ac:dyDescent="0.35">
      <c r="A934" s="386" t="s">
        <v>712</v>
      </c>
      <c r="B934" s="386" t="s">
        <v>48</v>
      </c>
      <c r="C934" s="48">
        <v>9780008179427</v>
      </c>
      <c r="D934" s="325">
        <v>7.25</v>
      </c>
      <c r="E934" s="73"/>
      <c r="F934" s="422">
        <f t="shared" si="149"/>
        <v>0</v>
      </c>
      <c r="G934" s="357">
        <f t="shared" si="150"/>
        <v>0</v>
      </c>
      <c r="H934" s="338" t="s">
        <v>810</v>
      </c>
      <c r="I934" s="338">
        <v>0</v>
      </c>
      <c r="J934" s="68">
        <v>42738</v>
      </c>
    </row>
    <row r="935" spans="1:10" s="338" customFormat="1" ht="16.5" customHeight="1" x14ac:dyDescent="0.35">
      <c r="A935" s="386" t="s">
        <v>711</v>
      </c>
      <c r="B935" s="386" t="s">
        <v>48</v>
      </c>
      <c r="C935" s="48">
        <v>9780008179434</v>
      </c>
      <c r="D935" s="325">
        <v>7.25</v>
      </c>
      <c r="E935" s="73"/>
      <c r="F935" s="422">
        <f t="shared" si="149"/>
        <v>0</v>
      </c>
      <c r="G935" s="357">
        <f t="shared" si="150"/>
        <v>0</v>
      </c>
      <c r="H935" s="338" t="s">
        <v>810</v>
      </c>
      <c r="I935" s="338">
        <v>0</v>
      </c>
      <c r="J935" s="68">
        <v>42738</v>
      </c>
    </row>
    <row r="936" spans="1:10" s="338" customFormat="1" ht="16.5" customHeight="1" x14ac:dyDescent="0.35">
      <c r="A936" s="386" t="s">
        <v>713</v>
      </c>
      <c r="B936" s="386" t="s">
        <v>48</v>
      </c>
      <c r="C936" s="48">
        <v>9780008179441</v>
      </c>
      <c r="D936" s="325">
        <v>7.25</v>
      </c>
      <c r="E936" s="73"/>
      <c r="F936" s="422">
        <f t="shared" si="149"/>
        <v>0</v>
      </c>
      <c r="G936" s="357">
        <f t="shared" si="150"/>
        <v>0</v>
      </c>
      <c r="H936" s="338" t="s">
        <v>810</v>
      </c>
      <c r="I936" s="338">
        <v>0</v>
      </c>
      <c r="J936" s="68">
        <v>42738</v>
      </c>
    </row>
    <row r="937" spans="1:10" s="338" customFormat="1" ht="16.5" customHeight="1" x14ac:dyDescent="0.35">
      <c r="A937" s="394" t="s">
        <v>857</v>
      </c>
      <c r="B937" s="394" t="s">
        <v>48</v>
      </c>
      <c r="C937" s="150">
        <v>9780008320850</v>
      </c>
      <c r="D937" s="395">
        <v>7.25</v>
      </c>
      <c r="E937" s="150"/>
      <c r="F937" s="395">
        <f>SUM(D937*E937)</f>
        <v>0</v>
      </c>
      <c r="G937" s="396">
        <f t="shared" ref="G937:G940" si="151">$F$19</f>
        <v>0</v>
      </c>
      <c r="H937" s="397">
        <v>0</v>
      </c>
      <c r="I937" s="397">
        <v>0</v>
      </c>
      <c r="J937" s="151">
        <v>43364</v>
      </c>
    </row>
    <row r="938" spans="1:10" s="338" customFormat="1" ht="16.5" customHeight="1" x14ac:dyDescent="0.35">
      <c r="A938" s="394" t="s">
        <v>858</v>
      </c>
      <c r="B938" s="394" t="s">
        <v>48</v>
      </c>
      <c r="C938" s="150">
        <v>9780008320867</v>
      </c>
      <c r="D938" s="395">
        <v>7.25</v>
      </c>
      <c r="E938" s="150"/>
      <c r="F938" s="395">
        <f>SUM(D938*E938)</f>
        <v>0</v>
      </c>
      <c r="G938" s="396">
        <f t="shared" si="151"/>
        <v>0</v>
      </c>
      <c r="H938" s="397">
        <v>0</v>
      </c>
      <c r="I938" s="397">
        <v>0</v>
      </c>
      <c r="J938" s="151">
        <v>43364</v>
      </c>
    </row>
    <row r="939" spans="1:10" s="338" customFormat="1" ht="16.5" customHeight="1" x14ac:dyDescent="0.35">
      <c r="A939" s="394" t="s">
        <v>859</v>
      </c>
      <c r="B939" s="394" t="s">
        <v>48</v>
      </c>
      <c r="C939" s="150">
        <v>9780008320874</v>
      </c>
      <c r="D939" s="395">
        <v>7.25</v>
      </c>
      <c r="E939" s="150"/>
      <c r="F939" s="395">
        <f>SUM(D939*E939)</f>
        <v>0</v>
      </c>
      <c r="G939" s="396">
        <f t="shared" si="151"/>
        <v>0</v>
      </c>
      <c r="H939" s="397">
        <v>0</v>
      </c>
      <c r="I939" s="397">
        <v>0</v>
      </c>
      <c r="J939" s="151">
        <v>43364</v>
      </c>
    </row>
    <row r="940" spans="1:10" s="338" customFormat="1" ht="16.5" customHeight="1" x14ac:dyDescent="0.35">
      <c r="A940" s="394" t="s">
        <v>860</v>
      </c>
      <c r="B940" s="394" t="s">
        <v>48</v>
      </c>
      <c r="C940" s="150">
        <v>9780008320881</v>
      </c>
      <c r="D940" s="395">
        <v>7.25</v>
      </c>
      <c r="E940" s="150"/>
      <c r="F940" s="395">
        <f>SUM(D940*E940)</f>
        <v>0</v>
      </c>
      <c r="G940" s="396">
        <f t="shared" si="151"/>
        <v>0</v>
      </c>
      <c r="H940" s="397">
        <v>0</v>
      </c>
      <c r="I940" s="397">
        <v>0</v>
      </c>
      <c r="J940" s="151">
        <v>43364</v>
      </c>
    </row>
    <row r="941" spans="1:10" s="338" customFormat="1" ht="16.5" customHeight="1" x14ac:dyDescent="0.35">
      <c r="A941" s="388" t="s">
        <v>907</v>
      </c>
      <c r="B941" s="389" t="s">
        <v>48</v>
      </c>
      <c r="C941" s="154">
        <v>9780008306595</v>
      </c>
      <c r="D941" s="391">
        <v>7.25</v>
      </c>
      <c r="E941" s="155"/>
      <c r="F941" s="391">
        <f>SUM(E941*D941)</f>
        <v>0</v>
      </c>
      <c r="G941" s="392">
        <f t="shared" ref="G941:G1049" si="152">IF($F$17="Y",$F$19,0)</f>
        <v>0</v>
      </c>
      <c r="H941" s="393" t="s">
        <v>810</v>
      </c>
      <c r="I941" s="393">
        <v>0</v>
      </c>
      <c r="J941" s="156">
        <v>43612</v>
      </c>
    </row>
    <row r="942" spans="1:10" s="338" customFormat="1" ht="16.5" customHeight="1" x14ac:dyDescent="0.35">
      <c r="A942" s="388" t="s">
        <v>1140</v>
      </c>
      <c r="B942" s="389" t="s">
        <v>48</v>
      </c>
      <c r="C942" s="154">
        <v>9780008373313</v>
      </c>
      <c r="D942" s="391">
        <v>7.25</v>
      </c>
      <c r="E942" s="155"/>
      <c r="F942" s="391">
        <f>SUM(E942*D942)</f>
        <v>0</v>
      </c>
      <c r="G942" s="392">
        <f t="shared" si="152"/>
        <v>0</v>
      </c>
      <c r="H942" s="393" t="s">
        <v>810</v>
      </c>
      <c r="I942" s="393">
        <v>0</v>
      </c>
      <c r="J942" s="156">
        <v>43979</v>
      </c>
    </row>
    <row r="943" spans="1:10" s="338" customFormat="1" ht="16.5" customHeight="1" x14ac:dyDescent="0.35">
      <c r="A943" s="388" t="s">
        <v>1959</v>
      </c>
      <c r="B943" s="389" t="s">
        <v>48</v>
      </c>
      <c r="C943" s="154">
        <v>9780008487249</v>
      </c>
      <c r="D943" s="390">
        <v>7.25</v>
      </c>
      <c r="E943" s="155"/>
      <c r="F943" s="391">
        <f>SUM(E943*D943)</f>
        <v>0</v>
      </c>
      <c r="G943" s="392">
        <f t="shared" si="84"/>
        <v>0</v>
      </c>
      <c r="H943" s="393" t="s">
        <v>810</v>
      </c>
      <c r="I943" s="393">
        <v>0</v>
      </c>
      <c r="J943" s="156">
        <v>44564</v>
      </c>
    </row>
    <row r="944" spans="1:10" s="338" customFormat="1" ht="16.5" customHeight="1" x14ac:dyDescent="0.35">
      <c r="A944" s="355" t="s">
        <v>1998</v>
      </c>
      <c r="B944" s="365" t="s">
        <v>48</v>
      </c>
      <c r="C944" s="57">
        <v>9780008440671</v>
      </c>
      <c r="D944" s="325">
        <v>7.25</v>
      </c>
      <c r="E944" s="73"/>
      <c r="F944" s="126">
        <f t="shared" ref="F944:F945" si="153">SUM(E944*D944)</f>
        <v>0</v>
      </c>
      <c r="G944" s="385">
        <f t="shared" si="84"/>
        <v>0</v>
      </c>
      <c r="H944" s="338" t="s">
        <v>810</v>
      </c>
      <c r="I944" s="338">
        <v>0</v>
      </c>
      <c r="J944" s="47">
        <v>44571</v>
      </c>
    </row>
    <row r="945" spans="1:10" s="338" customFormat="1" ht="16.5" customHeight="1" x14ac:dyDescent="0.35">
      <c r="A945" s="355" t="s">
        <v>1999</v>
      </c>
      <c r="B945" s="365" t="s">
        <v>48</v>
      </c>
      <c r="C945" s="57">
        <v>9780008440688</v>
      </c>
      <c r="D945" s="325">
        <v>7.25</v>
      </c>
      <c r="E945" s="73"/>
      <c r="F945" s="126">
        <f t="shared" si="153"/>
        <v>0</v>
      </c>
      <c r="G945" s="385">
        <f t="shared" si="84"/>
        <v>0</v>
      </c>
      <c r="H945" s="338" t="s">
        <v>810</v>
      </c>
      <c r="I945" s="338">
        <v>0</v>
      </c>
      <c r="J945" s="47">
        <v>44571</v>
      </c>
    </row>
    <row r="946" spans="1:10" s="338" customFormat="1" ht="16.5" customHeight="1" x14ac:dyDescent="0.35">
      <c r="A946" s="355" t="s">
        <v>1373</v>
      </c>
      <c r="B946" s="365" t="s">
        <v>48</v>
      </c>
      <c r="C946" s="57">
        <v>9780008478827</v>
      </c>
      <c r="D946" s="325">
        <v>7.25</v>
      </c>
      <c r="E946" s="73"/>
      <c r="F946" s="126">
        <f t="shared" ref="F946:F947" si="154">SUM(E946*D946)</f>
        <v>0</v>
      </c>
      <c r="G946" s="385">
        <f t="shared" si="84"/>
        <v>0</v>
      </c>
      <c r="H946" s="338" t="s">
        <v>810</v>
      </c>
      <c r="I946" s="338">
        <v>0</v>
      </c>
      <c r="J946" s="47">
        <v>44746</v>
      </c>
    </row>
    <row r="947" spans="1:10" s="338" customFormat="1" ht="16.5" customHeight="1" x14ac:dyDescent="0.35">
      <c r="A947" s="355" t="s">
        <v>1374</v>
      </c>
      <c r="B947" s="365" t="s">
        <v>48</v>
      </c>
      <c r="C947" s="57">
        <v>9780008478810</v>
      </c>
      <c r="D947" s="325">
        <v>7.25</v>
      </c>
      <c r="E947" s="73"/>
      <c r="F947" s="126">
        <f t="shared" si="154"/>
        <v>0</v>
      </c>
      <c r="G947" s="385">
        <f t="shared" si="84"/>
        <v>0</v>
      </c>
      <c r="H947" s="338" t="s">
        <v>810</v>
      </c>
      <c r="I947" s="338">
        <v>0</v>
      </c>
      <c r="J947" s="47">
        <v>44746</v>
      </c>
    </row>
    <row r="948" spans="1:10" s="618" customFormat="1" ht="16.5" customHeight="1" x14ac:dyDescent="0.35">
      <c r="A948" s="427" t="s">
        <v>1939</v>
      </c>
      <c r="B948" s="386" t="s">
        <v>48</v>
      </c>
      <c r="C948" s="696">
        <v>9780008541774</v>
      </c>
      <c r="D948" s="697">
        <v>7.25</v>
      </c>
      <c r="E948" s="48"/>
      <c r="F948" s="422">
        <f t="shared" ref="F948" si="155">SUM(E948*D948)</f>
        <v>0</v>
      </c>
      <c r="G948" s="357">
        <f t="shared" si="84"/>
        <v>0</v>
      </c>
      <c r="H948" s="308" t="s">
        <v>810</v>
      </c>
      <c r="I948" s="308">
        <v>0</v>
      </c>
      <c r="J948" s="68">
        <v>45019</v>
      </c>
    </row>
    <row r="949" spans="1:10" s="338" customFormat="1" ht="16.5" customHeight="1" x14ac:dyDescent="0.35">
      <c r="A949" s="404" t="s">
        <v>61</v>
      </c>
      <c r="B949" s="368"/>
      <c r="C949" s="15"/>
      <c r="D949" s="325"/>
      <c r="E949" s="73"/>
      <c r="F949" s="405"/>
      <c r="G949" s="385"/>
      <c r="J949" s="45"/>
    </row>
    <row r="950" spans="1:10" s="338" customFormat="1" ht="16.5" customHeight="1" x14ac:dyDescent="0.35">
      <c r="A950" s="355" t="s">
        <v>333</v>
      </c>
      <c r="B950" s="365" t="s">
        <v>48</v>
      </c>
      <c r="C950" s="15">
        <v>9780007230914</v>
      </c>
      <c r="D950" s="325">
        <v>7.25</v>
      </c>
      <c r="E950" s="73"/>
      <c r="F950" s="126">
        <f t="shared" ref="F950:F967" si="156">SUM(E950*D950)</f>
        <v>0</v>
      </c>
      <c r="G950" s="385">
        <f t="shared" si="150"/>
        <v>0</v>
      </c>
      <c r="H950" s="338" t="s">
        <v>810</v>
      </c>
      <c r="I950" s="338">
        <v>0</v>
      </c>
      <c r="J950" s="47">
        <v>39086</v>
      </c>
    </row>
    <row r="951" spans="1:10" s="338" customFormat="1" ht="16.5" customHeight="1" x14ac:dyDescent="0.35">
      <c r="A951" s="355" t="s">
        <v>334</v>
      </c>
      <c r="B951" s="365" t="s">
        <v>48</v>
      </c>
      <c r="C951" s="15">
        <v>9780007336364</v>
      </c>
      <c r="D951" s="325">
        <v>7.25</v>
      </c>
      <c r="E951" s="73"/>
      <c r="F951" s="126">
        <f t="shared" si="156"/>
        <v>0</v>
      </c>
      <c r="G951" s="385">
        <f t="shared" si="150"/>
        <v>0</v>
      </c>
      <c r="H951" s="338" t="s">
        <v>810</v>
      </c>
      <c r="I951" s="338">
        <v>0</v>
      </c>
      <c r="J951" s="47">
        <v>40548</v>
      </c>
    </row>
    <row r="952" spans="1:10" s="338" customFormat="1" ht="16.5" customHeight="1" x14ac:dyDescent="0.35">
      <c r="A952" s="355" t="s">
        <v>335</v>
      </c>
      <c r="B952" s="365" t="s">
        <v>48</v>
      </c>
      <c r="C952" s="15">
        <v>9780007336449</v>
      </c>
      <c r="D952" s="325">
        <v>7.25</v>
      </c>
      <c r="E952" s="73"/>
      <c r="F952" s="126">
        <f t="shared" si="156"/>
        <v>0</v>
      </c>
      <c r="G952" s="385">
        <f t="shared" si="150"/>
        <v>0</v>
      </c>
      <c r="H952" s="338" t="s">
        <v>810</v>
      </c>
      <c r="I952" s="338">
        <v>0</v>
      </c>
      <c r="J952" s="47">
        <v>40548</v>
      </c>
    </row>
    <row r="953" spans="1:10" s="338" customFormat="1" ht="16.5" customHeight="1" x14ac:dyDescent="0.35">
      <c r="A953" s="355" t="s">
        <v>336</v>
      </c>
      <c r="B953" s="365" t="s">
        <v>48</v>
      </c>
      <c r="C953" s="15">
        <v>9780007231256</v>
      </c>
      <c r="D953" s="325">
        <v>7.25</v>
      </c>
      <c r="E953" s="73"/>
      <c r="F953" s="126">
        <f t="shared" si="156"/>
        <v>0</v>
      </c>
      <c r="G953" s="385">
        <f t="shared" si="150"/>
        <v>0</v>
      </c>
      <c r="H953" s="338" t="s">
        <v>810</v>
      </c>
      <c r="I953" s="338">
        <v>0</v>
      </c>
      <c r="J953" s="47">
        <v>40057</v>
      </c>
    </row>
    <row r="954" spans="1:10" s="338" customFormat="1" ht="16.5" customHeight="1" x14ac:dyDescent="0.35">
      <c r="A954" s="355" t="s">
        <v>337</v>
      </c>
      <c r="B954" s="365" t="s">
        <v>48</v>
      </c>
      <c r="C954" s="15">
        <v>9780007230976</v>
      </c>
      <c r="D954" s="325">
        <v>7.25</v>
      </c>
      <c r="E954" s="73"/>
      <c r="F954" s="126">
        <f t="shared" si="156"/>
        <v>0</v>
      </c>
      <c r="G954" s="385">
        <f t="shared" si="150"/>
        <v>0</v>
      </c>
      <c r="H954" s="338" t="s">
        <v>810</v>
      </c>
      <c r="I954" s="338">
        <v>0</v>
      </c>
      <c r="J954" s="47">
        <v>39086</v>
      </c>
    </row>
    <row r="955" spans="1:10" s="338" customFormat="1" ht="16.5" customHeight="1" x14ac:dyDescent="0.35">
      <c r="A955" s="355" t="s">
        <v>762</v>
      </c>
      <c r="B955" s="365" t="s">
        <v>48</v>
      </c>
      <c r="C955" s="15">
        <v>9780007230969</v>
      </c>
      <c r="D955" s="325">
        <v>7.25</v>
      </c>
      <c r="E955" s="73"/>
      <c r="F955" s="126">
        <f t="shared" si="156"/>
        <v>0</v>
      </c>
      <c r="G955" s="385">
        <f t="shared" si="150"/>
        <v>0</v>
      </c>
      <c r="H955" s="338" t="s">
        <v>810</v>
      </c>
      <c r="I955" s="338">
        <v>0</v>
      </c>
      <c r="J955" s="47">
        <v>39086</v>
      </c>
    </row>
    <row r="956" spans="1:10" s="338" customFormat="1" ht="16.5" customHeight="1" x14ac:dyDescent="0.35">
      <c r="A956" s="355" t="s">
        <v>338</v>
      </c>
      <c r="B956" s="365" t="s">
        <v>48</v>
      </c>
      <c r="C956" s="15">
        <v>9780007465446</v>
      </c>
      <c r="D956" s="325">
        <v>7.25</v>
      </c>
      <c r="E956" s="73"/>
      <c r="F956" s="126">
        <f t="shared" si="156"/>
        <v>0</v>
      </c>
      <c r="G956" s="385">
        <f t="shared" si="150"/>
        <v>0</v>
      </c>
      <c r="H956" s="338" t="s">
        <v>810</v>
      </c>
      <c r="I956" s="338">
        <v>0</v>
      </c>
      <c r="J956" s="47">
        <v>41288</v>
      </c>
    </row>
    <row r="957" spans="1:10" s="338" customFormat="1" ht="16.5" customHeight="1" x14ac:dyDescent="0.35">
      <c r="A957" s="355" t="s">
        <v>763</v>
      </c>
      <c r="B957" s="365" t="s">
        <v>48</v>
      </c>
      <c r="C957" s="15">
        <v>9780007465453</v>
      </c>
      <c r="D957" s="325">
        <v>7.25</v>
      </c>
      <c r="E957" s="73"/>
      <c r="F957" s="126">
        <f t="shared" si="156"/>
        <v>0</v>
      </c>
      <c r="G957" s="385">
        <f t="shared" si="150"/>
        <v>0</v>
      </c>
      <c r="H957" s="338" t="s">
        <v>810</v>
      </c>
      <c r="I957" s="338">
        <v>0</v>
      </c>
      <c r="J957" s="47">
        <v>41288</v>
      </c>
    </row>
    <row r="958" spans="1:10" s="338" customFormat="1" ht="16.5" customHeight="1" x14ac:dyDescent="0.35">
      <c r="A958" s="365" t="s">
        <v>764</v>
      </c>
      <c r="B958" s="365" t="s">
        <v>48</v>
      </c>
      <c r="C958" s="73">
        <v>9780008127855</v>
      </c>
      <c r="D958" s="325">
        <v>7.25</v>
      </c>
      <c r="E958" s="73"/>
      <c r="F958" s="126">
        <f t="shared" si="156"/>
        <v>0</v>
      </c>
      <c r="G958" s="385">
        <f t="shared" si="150"/>
        <v>0</v>
      </c>
      <c r="H958" s="338" t="s">
        <v>810</v>
      </c>
      <c r="I958" s="338">
        <v>0</v>
      </c>
      <c r="J958" s="47">
        <v>42275</v>
      </c>
    </row>
    <row r="959" spans="1:10" s="338" customFormat="1" ht="16.5" customHeight="1" x14ac:dyDescent="0.35">
      <c r="A959" s="365" t="s">
        <v>624</v>
      </c>
      <c r="B959" s="365" t="s">
        <v>48</v>
      </c>
      <c r="C959" s="73">
        <v>9780008127862</v>
      </c>
      <c r="D959" s="325">
        <v>7.25</v>
      </c>
      <c r="E959" s="73"/>
      <c r="F959" s="126">
        <f t="shared" si="156"/>
        <v>0</v>
      </c>
      <c r="G959" s="385">
        <f t="shared" si="150"/>
        <v>0</v>
      </c>
      <c r="H959" s="338" t="s">
        <v>810</v>
      </c>
      <c r="I959" s="338">
        <v>0</v>
      </c>
      <c r="J959" s="47">
        <v>42275</v>
      </c>
    </row>
    <row r="960" spans="1:10" s="338" customFormat="1" ht="16.5" customHeight="1" x14ac:dyDescent="0.35">
      <c r="A960" s="427" t="s">
        <v>687</v>
      </c>
      <c r="B960" s="365" t="s">
        <v>48</v>
      </c>
      <c r="C960" s="73">
        <v>9780008163907</v>
      </c>
      <c r="D960" s="325">
        <v>7.25</v>
      </c>
      <c r="E960" s="73"/>
      <c r="F960" s="126">
        <f t="shared" si="156"/>
        <v>0</v>
      </c>
      <c r="G960" s="385">
        <f t="shared" si="150"/>
        <v>0</v>
      </c>
      <c r="H960" s="338" t="s">
        <v>810</v>
      </c>
      <c r="I960" s="338">
        <v>0</v>
      </c>
      <c r="J960" s="47">
        <v>42614</v>
      </c>
    </row>
    <row r="961" spans="1:10" s="338" customFormat="1" ht="16.5" customHeight="1" x14ac:dyDescent="0.35">
      <c r="A961" s="427" t="s">
        <v>686</v>
      </c>
      <c r="B961" s="365" t="s">
        <v>48</v>
      </c>
      <c r="C961" s="73">
        <v>9780008163914</v>
      </c>
      <c r="D961" s="325">
        <v>7.25</v>
      </c>
      <c r="E961" s="73"/>
      <c r="F961" s="126">
        <f t="shared" si="156"/>
        <v>0</v>
      </c>
      <c r="G961" s="385">
        <f t="shared" si="150"/>
        <v>0</v>
      </c>
      <c r="H961" s="338" t="s">
        <v>810</v>
      </c>
      <c r="I961" s="338">
        <v>0</v>
      </c>
      <c r="J961" s="47">
        <v>42614</v>
      </c>
    </row>
    <row r="962" spans="1:10" s="338" customFormat="1" ht="16.5" customHeight="1" x14ac:dyDescent="0.35">
      <c r="A962" s="427" t="s">
        <v>685</v>
      </c>
      <c r="B962" s="365" t="s">
        <v>48</v>
      </c>
      <c r="C962" s="73">
        <v>9780008163921</v>
      </c>
      <c r="D962" s="325">
        <v>7.25</v>
      </c>
      <c r="E962" s="73"/>
      <c r="F962" s="126">
        <f t="shared" si="156"/>
        <v>0</v>
      </c>
      <c r="G962" s="385">
        <f t="shared" si="150"/>
        <v>0</v>
      </c>
      <c r="H962" s="338" t="s">
        <v>810</v>
      </c>
      <c r="I962" s="338">
        <v>0</v>
      </c>
      <c r="J962" s="47">
        <v>42614</v>
      </c>
    </row>
    <row r="963" spans="1:10" s="338" customFormat="1" ht="16.5" customHeight="1" x14ac:dyDescent="0.35">
      <c r="A963" s="427" t="s">
        <v>684</v>
      </c>
      <c r="B963" s="365" t="s">
        <v>48</v>
      </c>
      <c r="C963" s="73">
        <v>9780008163938</v>
      </c>
      <c r="D963" s="325">
        <v>7.25</v>
      </c>
      <c r="E963" s="73"/>
      <c r="F963" s="126">
        <f t="shared" si="156"/>
        <v>0</v>
      </c>
      <c r="G963" s="385">
        <f t="shared" si="150"/>
        <v>0</v>
      </c>
      <c r="H963" s="338" t="s">
        <v>810</v>
      </c>
      <c r="I963" s="338">
        <v>0</v>
      </c>
      <c r="J963" s="47">
        <v>42614</v>
      </c>
    </row>
    <row r="964" spans="1:10" s="338" customFormat="1" ht="16.5" customHeight="1" x14ac:dyDescent="0.35">
      <c r="A964" s="458" t="s">
        <v>873</v>
      </c>
      <c r="B964" s="365" t="s">
        <v>48</v>
      </c>
      <c r="C964" s="75">
        <v>9780008208851</v>
      </c>
      <c r="D964" s="325">
        <v>7.25</v>
      </c>
      <c r="E964" s="73"/>
      <c r="F964" s="126">
        <f t="shared" si="156"/>
        <v>0</v>
      </c>
      <c r="G964" s="385">
        <f t="shared" si="150"/>
        <v>0</v>
      </c>
      <c r="H964" s="338" t="s">
        <v>810</v>
      </c>
      <c r="I964" s="338">
        <v>0</v>
      </c>
      <c r="J964" s="47">
        <v>43000</v>
      </c>
    </row>
    <row r="965" spans="1:10" s="338" customFormat="1" ht="16.5" customHeight="1" x14ac:dyDescent="0.35">
      <c r="A965" s="458" t="s">
        <v>874</v>
      </c>
      <c r="B965" s="365" t="s">
        <v>48</v>
      </c>
      <c r="C965" s="75">
        <v>9780008208868</v>
      </c>
      <c r="D965" s="325">
        <v>7.25</v>
      </c>
      <c r="E965" s="73"/>
      <c r="F965" s="126">
        <f t="shared" si="156"/>
        <v>0</v>
      </c>
      <c r="G965" s="385">
        <f t="shared" si="150"/>
        <v>0</v>
      </c>
      <c r="H965" s="338" t="s">
        <v>810</v>
      </c>
      <c r="I965" s="338">
        <v>0</v>
      </c>
      <c r="J965" s="47">
        <v>43000</v>
      </c>
    </row>
    <row r="966" spans="1:10" s="338" customFormat="1" ht="16.5" customHeight="1" x14ac:dyDescent="0.35">
      <c r="A966" s="458" t="s">
        <v>875</v>
      </c>
      <c r="B966" s="365" t="s">
        <v>48</v>
      </c>
      <c r="C966" s="75">
        <v>9780008208875</v>
      </c>
      <c r="D966" s="325">
        <v>7.25</v>
      </c>
      <c r="E966" s="73"/>
      <c r="F966" s="126">
        <f t="shared" si="156"/>
        <v>0</v>
      </c>
      <c r="G966" s="385">
        <f t="shared" si="150"/>
        <v>0</v>
      </c>
      <c r="H966" s="338" t="s">
        <v>810</v>
      </c>
      <c r="I966" s="338">
        <v>0</v>
      </c>
      <c r="J966" s="47">
        <v>43000</v>
      </c>
    </row>
    <row r="967" spans="1:10" s="338" customFormat="1" ht="16.5" customHeight="1" x14ac:dyDescent="0.35">
      <c r="A967" s="458" t="s">
        <v>876</v>
      </c>
      <c r="B967" s="365" t="s">
        <v>48</v>
      </c>
      <c r="C967" s="75">
        <v>9780008208882</v>
      </c>
      <c r="D967" s="325">
        <v>7.25</v>
      </c>
      <c r="E967" s="73"/>
      <c r="F967" s="126">
        <f t="shared" si="156"/>
        <v>0</v>
      </c>
      <c r="G967" s="385">
        <f t="shared" si="150"/>
        <v>0</v>
      </c>
      <c r="H967" s="338" t="s">
        <v>810</v>
      </c>
      <c r="I967" s="338">
        <v>0</v>
      </c>
      <c r="J967" s="47">
        <v>43000</v>
      </c>
    </row>
    <row r="968" spans="1:10" s="338" customFormat="1" ht="16.5" customHeight="1" x14ac:dyDescent="0.35">
      <c r="A968" s="355" t="s">
        <v>2000</v>
      </c>
      <c r="B968" s="365" t="s">
        <v>48</v>
      </c>
      <c r="C968" s="57">
        <v>9780008434601</v>
      </c>
      <c r="D968" s="325">
        <v>7.25</v>
      </c>
      <c r="E968" s="73"/>
      <c r="F968" s="126">
        <f t="shared" ref="F968:F971" si="157">SUM(E968*D968)</f>
        <v>0</v>
      </c>
      <c r="G968" s="385">
        <f t="shared" si="84"/>
        <v>0</v>
      </c>
      <c r="H968" s="338" t="s">
        <v>810</v>
      </c>
      <c r="I968" s="338">
        <v>0</v>
      </c>
      <c r="J968" s="47">
        <v>44571</v>
      </c>
    </row>
    <row r="969" spans="1:10" s="338" customFormat="1" ht="16.5" customHeight="1" x14ac:dyDescent="0.35">
      <c r="A969" s="355" t="s">
        <v>2001</v>
      </c>
      <c r="B969" s="365" t="s">
        <v>48</v>
      </c>
      <c r="C969" s="57">
        <v>9780008424589</v>
      </c>
      <c r="D969" s="325">
        <v>7.25</v>
      </c>
      <c r="E969" s="73"/>
      <c r="F969" s="126">
        <f t="shared" si="157"/>
        <v>0</v>
      </c>
      <c r="G969" s="385">
        <f t="shared" si="84"/>
        <v>0</v>
      </c>
      <c r="H969" s="338" t="s">
        <v>810</v>
      </c>
      <c r="I969" s="338">
        <v>0</v>
      </c>
      <c r="J969" s="47">
        <v>44571</v>
      </c>
    </row>
    <row r="970" spans="1:10" s="338" customFormat="1" ht="16.5" customHeight="1" x14ac:dyDescent="0.35">
      <c r="A970" s="355" t="s">
        <v>1371</v>
      </c>
      <c r="B970" s="365" t="s">
        <v>48</v>
      </c>
      <c r="C970" s="57">
        <v>9780008478940</v>
      </c>
      <c r="D970" s="325">
        <v>7.25</v>
      </c>
      <c r="E970" s="73"/>
      <c r="F970" s="126">
        <f t="shared" si="157"/>
        <v>0</v>
      </c>
      <c r="G970" s="385">
        <f t="shared" si="84"/>
        <v>0</v>
      </c>
      <c r="H970" s="338" t="s">
        <v>810</v>
      </c>
      <c r="I970" s="338">
        <v>0</v>
      </c>
      <c r="J970" s="47">
        <v>44746</v>
      </c>
    </row>
    <row r="971" spans="1:10" s="338" customFormat="1" ht="16.5" customHeight="1" x14ac:dyDescent="0.35">
      <c r="A971" s="355" t="s">
        <v>1372</v>
      </c>
      <c r="B971" s="365" t="s">
        <v>48</v>
      </c>
      <c r="C971" s="57">
        <v>9780008478803</v>
      </c>
      <c r="D971" s="325">
        <v>7.25</v>
      </c>
      <c r="E971" s="73"/>
      <c r="F971" s="126">
        <f t="shared" si="157"/>
        <v>0</v>
      </c>
      <c r="G971" s="385">
        <f t="shared" si="84"/>
        <v>0</v>
      </c>
      <c r="H971" s="338" t="s">
        <v>810</v>
      </c>
      <c r="I971" s="338">
        <v>0</v>
      </c>
      <c r="J971" s="47">
        <v>44746</v>
      </c>
    </row>
    <row r="972" spans="1:10" s="618" customFormat="1" ht="16.5" customHeight="1" x14ac:dyDescent="0.35">
      <c r="A972" s="673" t="s">
        <v>1905</v>
      </c>
      <c r="B972" s="674" t="s">
        <v>48</v>
      </c>
      <c r="C972" s="679">
        <v>9780008553555</v>
      </c>
      <c r="D972" s="667">
        <v>7.25</v>
      </c>
      <c r="E972" s="676"/>
      <c r="F972" s="677">
        <f t="shared" ref="F972" si="158">SUM(E972*D972)</f>
        <v>0</v>
      </c>
      <c r="G972" s="678">
        <f t="shared" si="84"/>
        <v>0</v>
      </c>
      <c r="H972" s="671" t="s">
        <v>810</v>
      </c>
      <c r="I972" s="671">
        <v>0</v>
      </c>
      <c r="J972" s="672">
        <v>44935</v>
      </c>
    </row>
    <row r="973" spans="1:10" s="618" customFormat="1" ht="16.5" customHeight="1" x14ac:dyDescent="0.35">
      <c r="A973" s="673" t="s">
        <v>1907</v>
      </c>
      <c r="B973" s="674" t="s">
        <v>48</v>
      </c>
      <c r="C973" s="679">
        <v>9780008553364</v>
      </c>
      <c r="D973" s="667">
        <v>7.5</v>
      </c>
      <c r="E973" s="676"/>
      <c r="F973" s="677">
        <f t="shared" ref="F973" si="159">SUM(E973*D973)</f>
        <v>0</v>
      </c>
      <c r="G973" s="678">
        <f t="shared" ref="G973:G1083" si="160">IF($F$17="Y",$F$19,0)</f>
        <v>0</v>
      </c>
      <c r="H973" s="671" t="s">
        <v>810</v>
      </c>
      <c r="I973" s="671" t="s">
        <v>810</v>
      </c>
      <c r="J973" s="672">
        <v>44935</v>
      </c>
    </row>
    <row r="974" spans="1:10" s="338" customFormat="1" ht="16.5" customHeight="1" x14ac:dyDescent="0.35">
      <c r="A974" s="451" t="s">
        <v>298</v>
      </c>
      <c r="B974" s="368"/>
      <c r="C974" s="15"/>
      <c r="D974" s="325"/>
      <c r="E974" s="73"/>
      <c r="F974" s="405"/>
      <c r="G974" s="385"/>
      <c r="J974" s="45"/>
    </row>
    <row r="975" spans="1:10" s="338" customFormat="1" ht="16.5" customHeight="1" x14ac:dyDescent="0.35">
      <c r="A975" s="415" t="s">
        <v>339</v>
      </c>
      <c r="B975" s="365" t="s">
        <v>48</v>
      </c>
      <c r="C975" s="15">
        <v>9780007228706</v>
      </c>
      <c r="D975" s="325">
        <v>7.25</v>
      </c>
      <c r="E975" s="73"/>
      <c r="F975" s="126">
        <f>SUM(E975*D975)</f>
        <v>0</v>
      </c>
      <c r="G975" s="385">
        <f t="shared" si="150"/>
        <v>0</v>
      </c>
      <c r="H975" s="338" t="s">
        <v>810</v>
      </c>
      <c r="I975" s="338">
        <v>0</v>
      </c>
      <c r="J975" s="47">
        <v>39084</v>
      </c>
    </row>
    <row r="976" spans="1:10" s="338" customFormat="1" ht="16.5" customHeight="1" x14ac:dyDescent="0.35">
      <c r="A976" s="459" t="s">
        <v>340</v>
      </c>
      <c r="B976" s="76"/>
      <c r="C976" s="76"/>
      <c r="D976" s="76"/>
      <c r="E976" s="460"/>
      <c r="F976" s="76"/>
      <c r="G976" s="76"/>
      <c r="J976" s="45"/>
    </row>
    <row r="977" spans="1:10" s="338" customFormat="1" ht="16.5" customHeight="1" x14ac:dyDescent="0.35">
      <c r="A977" s="404" t="s">
        <v>51</v>
      </c>
      <c r="B977" s="368"/>
      <c r="C977" s="15"/>
      <c r="D977" s="325"/>
      <c r="E977" s="73"/>
      <c r="F977" s="405"/>
      <c r="G977" s="370"/>
      <c r="J977" s="45"/>
    </row>
    <row r="978" spans="1:10" s="338" customFormat="1" ht="16.5" customHeight="1" x14ac:dyDescent="0.35">
      <c r="A978" s="355" t="s">
        <v>341</v>
      </c>
      <c r="B978" s="365" t="s">
        <v>48</v>
      </c>
      <c r="C978" s="15">
        <v>9780007231089</v>
      </c>
      <c r="D978" s="325">
        <v>7.5</v>
      </c>
      <c r="E978" s="73"/>
      <c r="F978" s="126">
        <f t="shared" ref="F978:F996" si="161">SUM(E978*D978)</f>
        <v>0</v>
      </c>
      <c r="G978" s="385">
        <f t="shared" ref="G978:G1023" si="162">IF($F$17="Y",$F$19,0)</f>
        <v>0</v>
      </c>
      <c r="H978" s="338" t="s">
        <v>810</v>
      </c>
      <c r="I978" s="338">
        <v>0</v>
      </c>
      <c r="J978" s="47">
        <v>39692</v>
      </c>
    </row>
    <row r="979" spans="1:10" s="338" customFormat="1" ht="16.5" customHeight="1" x14ac:dyDescent="0.35">
      <c r="A979" s="355" t="s">
        <v>342</v>
      </c>
      <c r="B979" s="365" t="s">
        <v>48</v>
      </c>
      <c r="C979" s="15">
        <v>9780007336388</v>
      </c>
      <c r="D979" s="325">
        <v>7.5</v>
      </c>
      <c r="E979" s="73"/>
      <c r="F979" s="126">
        <f t="shared" si="161"/>
        <v>0</v>
      </c>
      <c r="G979" s="385">
        <f t="shared" si="162"/>
        <v>0</v>
      </c>
      <c r="H979" s="338" t="s">
        <v>810</v>
      </c>
      <c r="I979" s="338">
        <v>0</v>
      </c>
      <c r="J979" s="47">
        <v>40548</v>
      </c>
    </row>
    <row r="980" spans="1:10" s="338" customFormat="1" ht="16.5" customHeight="1" x14ac:dyDescent="0.35">
      <c r="A980" s="355" t="s">
        <v>343</v>
      </c>
      <c r="B980" s="365" t="s">
        <v>48</v>
      </c>
      <c r="C980" s="15">
        <v>9780007336395</v>
      </c>
      <c r="D980" s="325">
        <v>7.5</v>
      </c>
      <c r="E980" s="73"/>
      <c r="F980" s="126">
        <f t="shared" si="161"/>
        <v>0</v>
      </c>
      <c r="G980" s="385">
        <f t="shared" si="162"/>
        <v>0</v>
      </c>
      <c r="H980" s="338" t="s">
        <v>810</v>
      </c>
      <c r="I980" s="338">
        <v>0</v>
      </c>
      <c r="J980" s="47">
        <v>40548</v>
      </c>
    </row>
    <row r="981" spans="1:10" s="338" customFormat="1" ht="16.5" customHeight="1" x14ac:dyDescent="0.35">
      <c r="A981" s="355" t="s">
        <v>344</v>
      </c>
      <c r="B981" s="365" t="s">
        <v>48</v>
      </c>
      <c r="C981" s="15">
        <v>9780007231225</v>
      </c>
      <c r="D981" s="325">
        <v>7.5</v>
      </c>
      <c r="E981" s="73"/>
      <c r="F981" s="126">
        <f t="shared" si="161"/>
        <v>0</v>
      </c>
      <c r="G981" s="385">
        <f t="shared" si="162"/>
        <v>0</v>
      </c>
      <c r="H981" s="338" t="s">
        <v>810</v>
      </c>
      <c r="I981" s="338">
        <v>0</v>
      </c>
      <c r="J981" s="47">
        <v>40057</v>
      </c>
    </row>
    <row r="982" spans="1:10" s="338" customFormat="1" ht="16.5" customHeight="1" x14ac:dyDescent="0.35">
      <c r="A982" s="355" t="s">
        <v>345</v>
      </c>
      <c r="B982" s="365" t="s">
        <v>48</v>
      </c>
      <c r="C982" s="15">
        <v>9780007231287</v>
      </c>
      <c r="D982" s="325">
        <v>7.5</v>
      </c>
      <c r="E982" s="73"/>
      <c r="F982" s="126">
        <f t="shared" si="161"/>
        <v>0</v>
      </c>
      <c r="G982" s="385">
        <f t="shared" si="162"/>
        <v>0</v>
      </c>
      <c r="H982" s="338" t="s">
        <v>810</v>
      </c>
      <c r="I982" s="338">
        <v>0</v>
      </c>
      <c r="J982" s="47">
        <v>39692</v>
      </c>
    </row>
    <row r="983" spans="1:10" s="338" customFormat="1" ht="16.5" customHeight="1" x14ac:dyDescent="0.35">
      <c r="A983" s="355" t="s">
        <v>346</v>
      </c>
      <c r="B983" s="365" t="s">
        <v>48</v>
      </c>
      <c r="C983" s="15">
        <v>9780007465460</v>
      </c>
      <c r="D983" s="325">
        <v>7.5</v>
      </c>
      <c r="E983" s="73"/>
      <c r="F983" s="126">
        <f t="shared" si="161"/>
        <v>0</v>
      </c>
      <c r="G983" s="385">
        <f t="shared" si="162"/>
        <v>0</v>
      </c>
      <c r="H983" s="338" t="s">
        <v>810</v>
      </c>
      <c r="I983" s="338">
        <v>0</v>
      </c>
      <c r="J983" s="47">
        <v>41288</v>
      </c>
    </row>
    <row r="984" spans="1:10" s="338" customFormat="1" ht="16.5" customHeight="1" x14ac:dyDescent="0.35">
      <c r="A984" s="355" t="s">
        <v>347</v>
      </c>
      <c r="B984" s="365" t="s">
        <v>48</v>
      </c>
      <c r="C984" s="15">
        <v>9780007465477</v>
      </c>
      <c r="D984" s="325">
        <v>7.5</v>
      </c>
      <c r="E984" s="73"/>
      <c r="F984" s="126">
        <f t="shared" si="161"/>
        <v>0</v>
      </c>
      <c r="G984" s="385">
        <f t="shared" si="162"/>
        <v>0</v>
      </c>
      <c r="H984" s="338" t="s">
        <v>810</v>
      </c>
      <c r="I984" s="338">
        <v>0</v>
      </c>
      <c r="J984" s="47">
        <v>41288</v>
      </c>
    </row>
    <row r="985" spans="1:10" s="338" customFormat="1" ht="16.5" customHeight="1" x14ac:dyDescent="0.35">
      <c r="A985" s="365" t="s">
        <v>625</v>
      </c>
      <c r="B985" s="365" t="s">
        <v>48</v>
      </c>
      <c r="C985" s="73">
        <v>9780008127879</v>
      </c>
      <c r="D985" s="325">
        <v>7.5</v>
      </c>
      <c r="E985" s="73"/>
      <c r="F985" s="126">
        <f t="shared" si="161"/>
        <v>0</v>
      </c>
      <c r="G985" s="385">
        <f t="shared" si="162"/>
        <v>0</v>
      </c>
      <c r="H985" s="338" t="s">
        <v>810</v>
      </c>
      <c r="I985" s="338">
        <v>0</v>
      </c>
      <c r="J985" s="47">
        <v>42275</v>
      </c>
    </row>
    <row r="986" spans="1:10" s="338" customFormat="1" ht="16.5" customHeight="1" x14ac:dyDescent="0.35">
      <c r="A986" s="365" t="s">
        <v>626</v>
      </c>
      <c r="B986" s="365" t="s">
        <v>48</v>
      </c>
      <c r="C986" s="77">
        <v>9780008127886</v>
      </c>
      <c r="D986" s="325">
        <v>7.5</v>
      </c>
      <c r="E986" s="73"/>
      <c r="F986" s="126">
        <f t="shared" si="161"/>
        <v>0</v>
      </c>
      <c r="G986" s="385">
        <f t="shared" si="162"/>
        <v>0</v>
      </c>
      <c r="H986" s="338" t="s">
        <v>810</v>
      </c>
      <c r="I986" s="338">
        <v>0</v>
      </c>
      <c r="J986" s="47">
        <v>42275</v>
      </c>
    </row>
    <row r="987" spans="1:10" s="338" customFormat="1" ht="16.5" customHeight="1" x14ac:dyDescent="0.35">
      <c r="A987" s="365" t="s">
        <v>642</v>
      </c>
      <c r="B987" s="365" t="s">
        <v>48</v>
      </c>
      <c r="C987" s="77">
        <v>9780008147266</v>
      </c>
      <c r="D987" s="325">
        <v>7.5</v>
      </c>
      <c r="E987" s="73"/>
      <c r="F987" s="126">
        <f t="shared" si="161"/>
        <v>0</v>
      </c>
      <c r="G987" s="385">
        <f t="shared" si="162"/>
        <v>0</v>
      </c>
      <c r="H987" s="338" t="s">
        <v>810</v>
      </c>
      <c r="I987" s="338">
        <v>0</v>
      </c>
      <c r="J987" s="47">
        <v>42374</v>
      </c>
    </row>
    <row r="988" spans="1:10" s="338" customFormat="1" ht="16.5" customHeight="1" x14ac:dyDescent="0.35">
      <c r="A988" s="365" t="s">
        <v>643</v>
      </c>
      <c r="B988" s="365" t="s">
        <v>48</v>
      </c>
      <c r="C988" s="77">
        <v>9780008147273</v>
      </c>
      <c r="D988" s="325">
        <v>7.5</v>
      </c>
      <c r="E988" s="73"/>
      <c r="F988" s="126">
        <f t="shared" si="161"/>
        <v>0</v>
      </c>
      <c r="G988" s="385">
        <f t="shared" si="162"/>
        <v>0</v>
      </c>
      <c r="H988" s="338" t="s">
        <v>810</v>
      </c>
      <c r="I988" s="338">
        <v>0</v>
      </c>
      <c r="J988" s="47">
        <v>42374</v>
      </c>
    </row>
    <row r="989" spans="1:10" s="338" customFormat="1" ht="16.5" customHeight="1" x14ac:dyDescent="0.35">
      <c r="A989" s="365" t="s">
        <v>644</v>
      </c>
      <c r="B989" s="365" t="s">
        <v>48</v>
      </c>
      <c r="C989" s="77">
        <v>9780008147280</v>
      </c>
      <c r="D989" s="325">
        <v>7.5</v>
      </c>
      <c r="E989" s="73"/>
      <c r="F989" s="126">
        <f t="shared" si="161"/>
        <v>0</v>
      </c>
      <c r="G989" s="385">
        <f t="shared" si="162"/>
        <v>0</v>
      </c>
      <c r="H989" s="338" t="s">
        <v>810</v>
      </c>
      <c r="I989" s="338">
        <v>0</v>
      </c>
      <c r="J989" s="47">
        <v>42374</v>
      </c>
    </row>
    <row r="990" spans="1:10" s="338" customFormat="1" ht="16.5" customHeight="1" x14ac:dyDescent="0.35">
      <c r="A990" s="365" t="s">
        <v>645</v>
      </c>
      <c r="B990" s="365" t="s">
        <v>48</v>
      </c>
      <c r="C990" s="77">
        <v>9780008147297</v>
      </c>
      <c r="D990" s="325">
        <v>7.5</v>
      </c>
      <c r="E990" s="73"/>
      <c r="F990" s="126">
        <f t="shared" si="161"/>
        <v>0</v>
      </c>
      <c r="G990" s="385">
        <f t="shared" si="162"/>
        <v>0</v>
      </c>
      <c r="H990" s="338" t="s">
        <v>810</v>
      </c>
      <c r="I990" s="338">
        <v>0</v>
      </c>
      <c r="J990" s="47">
        <v>42374</v>
      </c>
    </row>
    <row r="991" spans="1:10" s="338" customFormat="1" ht="16.5" customHeight="1" x14ac:dyDescent="0.35">
      <c r="A991" s="365" t="s">
        <v>683</v>
      </c>
      <c r="B991" s="365" t="s">
        <v>48</v>
      </c>
      <c r="C991" s="77">
        <v>9780008179458</v>
      </c>
      <c r="D991" s="325">
        <v>7.5</v>
      </c>
      <c r="E991" s="73"/>
      <c r="F991" s="126">
        <f t="shared" si="161"/>
        <v>0</v>
      </c>
      <c r="G991" s="385">
        <f t="shared" si="162"/>
        <v>0</v>
      </c>
      <c r="H991" s="338" t="s">
        <v>810</v>
      </c>
      <c r="I991" s="338">
        <v>0</v>
      </c>
      <c r="J991" s="47">
        <v>42738</v>
      </c>
    </row>
    <row r="992" spans="1:10" s="338" customFormat="1" ht="16.5" customHeight="1" x14ac:dyDescent="0.35">
      <c r="A992" s="365" t="s">
        <v>765</v>
      </c>
      <c r="B992" s="365" t="s">
        <v>48</v>
      </c>
      <c r="C992" s="77">
        <v>9780008179465</v>
      </c>
      <c r="D992" s="325">
        <v>7.5</v>
      </c>
      <c r="E992" s="73"/>
      <c r="F992" s="126">
        <f t="shared" si="161"/>
        <v>0</v>
      </c>
      <c r="G992" s="385">
        <f t="shared" si="162"/>
        <v>0</v>
      </c>
      <c r="H992" s="338" t="s">
        <v>810</v>
      </c>
      <c r="I992" s="338">
        <v>0</v>
      </c>
      <c r="J992" s="47">
        <v>42738</v>
      </c>
    </row>
    <row r="993" spans="1:10" s="338" customFormat="1" ht="16.5" customHeight="1" x14ac:dyDescent="0.35">
      <c r="A993" s="365" t="s">
        <v>689</v>
      </c>
      <c r="B993" s="365" t="s">
        <v>48</v>
      </c>
      <c r="C993" s="77">
        <v>9780008179472</v>
      </c>
      <c r="D993" s="325">
        <v>7.5</v>
      </c>
      <c r="E993" s="73"/>
      <c r="F993" s="126">
        <f t="shared" si="161"/>
        <v>0</v>
      </c>
      <c r="G993" s="385">
        <f t="shared" si="162"/>
        <v>0</v>
      </c>
      <c r="H993" s="338" t="s">
        <v>810</v>
      </c>
      <c r="I993" s="338">
        <v>0</v>
      </c>
      <c r="J993" s="47">
        <v>42738</v>
      </c>
    </row>
    <row r="994" spans="1:10" s="338" customFormat="1" ht="16.5" customHeight="1" x14ac:dyDescent="0.35">
      <c r="A994" s="365" t="s">
        <v>688</v>
      </c>
      <c r="B994" s="365" t="s">
        <v>48</v>
      </c>
      <c r="C994" s="77">
        <v>9780008179489</v>
      </c>
      <c r="D994" s="325">
        <v>7.5</v>
      </c>
      <c r="E994" s="73"/>
      <c r="F994" s="126">
        <f t="shared" si="161"/>
        <v>0</v>
      </c>
      <c r="G994" s="385">
        <f t="shared" si="162"/>
        <v>0</v>
      </c>
      <c r="H994" s="338" t="s">
        <v>810</v>
      </c>
      <c r="I994" s="338">
        <v>0</v>
      </c>
      <c r="J994" s="47">
        <v>42738</v>
      </c>
    </row>
    <row r="995" spans="1:10" s="338" customFormat="1" ht="16.5" customHeight="1" x14ac:dyDescent="0.35">
      <c r="A995" s="388" t="s">
        <v>908</v>
      </c>
      <c r="B995" s="389" t="s">
        <v>48</v>
      </c>
      <c r="C995" s="154">
        <v>9780008306601</v>
      </c>
      <c r="D995" s="391">
        <v>7.5</v>
      </c>
      <c r="E995" s="155"/>
      <c r="F995" s="391">
        <f t="shared" si="161"/>
        <v>0</v>
      </c>
      <c r="G995" s="392">
        <f t="shared" si="152"/>
        <v>0</v>
      </c>
      <c r="H995" s="393" t="s">
        <v>810</v>
      </c>
      <c r="I995" s="393">
        <v>0</v>
      </c>
      <c r="J995" s="156">
        <v>43612</v>
      </c>
    </row>
    <row r="996" spans="1:10" s="338" customFormat="1" ht="16.5" customHeight="1" x14ac:dyDescent="0.35">
      <c r="A996" s="388" t="s">
        <v>1150</v>
      </c>
      <c r="B996" s="389" t="s">
        <v>48</v>
      </c>
      <c r="C996" s="154">
        <v>9780008373320</v>
      </c>
      <c r="D996" s="391">
        <v>7.5</v>
      </c>
      <c r="E996" s="155"/>
      <c r="F996" s="391">
        <f t="shared" si="161"/>
        <v>0</v>
      </c>
      <c r="G996" s="392">
        <f t="shared" si="152"/>
        <v>0</v>
      </c>
      <c r="H996" s="393" t="s">
        <v>810</v>
      </c>
      <c r="I996" s="393">
        <v>0</v>
      </c>
      <c r="J996" s="156">
        <v>43979</v>
      </c>
    </row>
    <row r="997" spans="1:10" s="338" customFormat="1" ht="16.5" customHeight="1" x14ac:dyDescent="0.35">
      <c r="A997" s="388" t="s">
        <v>1960</v>
      </c>
      <c r="B997" s="389" t="s">
        <v>48</v>
      </c>
      <c r="C997" s="154">
        <v>9780008487256</v>
      </c>
      <c r="D997" s="390">
        <v>7.5</v>
      </c>
      <c r="E997" s="155"/>
      <c r="F997" s="391">
        <f>SUM(E997*D997)</f>
        <v>0</v>
      </c>
      <c r="G997" s="392">
        <f t="shared" si="84"/>
        <v>0</v>
      </c>
      <c r="H997" s="393" t="s">
        <v>810</v>
      </c>
      <c r="I997" s="393">
        <v>0</v>
      </c>
      <c r="J997" s="156">
        <v>44564</v>
      </c>
    </row>
    <row r="998" spans="1:10" s="338" customFormat="1" ht="16.5" customHeight="1" x14ac:dyDescent="0.35">
      <c r="A998" s="355" t="s">
        <v>2002</v>
      </c>
      <c r="B998" s="365" t="s">
        <v>48</v>
      </c>
      <c r="C998" s="57">
        <v>9780008440695</v>
      </c>
      <c r="D998" s="325">
        <v>7.5</v>
      </c>
      <c r="E998" s="73"/>
      <c r="F998" s="126">
        <f t="shared" ref="F998:F999" si="163">SUM(E998*D998)</f>
        <v>0</v>
      </c>
      <c r="G998" s="385">
        <f t="shared" si="84"/>
        <v>0</v>
      </c>
      <c r="H998" s="338" t="s">
        <v>810</v>
      </c>
      <c r="I998" s="338">
        <v>0</v>
      </c>
      <c r="J998" s="47">
        <v>44571</v>
      </c>
    </row>
    <row r="999" spans="1:10" s="338" customFormat="1" ht="16.5" customHeight="1" x14ac:dyDescent="0.35">
      <c r="A999" s="355" t="s">
        <v>2003</v>
      </c>
      <c r="B999" s="365" t="s">
        <v>48</v>
      </c>
      <c r="C999" s="57">
        <v>9780008440701</v>
      </c>
      <c r="D999" s="325">
        <v>7.5</v>
      </c>
      <c r="E999" s="73"/>
      <c r="F999" s="126">
        <f t="shared" si="163"/>
        <v>0</v>
      </c>
      <c r="G999" s="385">
        <f t="shared" si="84"/>
        <v>0</v>
      </c>
      <c r="H999" s="338" t="s">
        <v>810</v>
      </c>
      <c r="I999" s="338">
        <v>0</v>
      </c>
      <c r="J999" s="47">
        <v>44571</v>
      </c>
    </row>
    <row r="1000" spans="1:10" s="338" customFormat="1" ht="16.5" customHeight="1" x14ac:dyDescent="0.35">
      <c r="A1000" s="355" t="s">
        <v>1377</v>
      </c>
      <c r="B1000" s="365" t="s">
        <v>48</v>
      </c>
      <c r="C1000" s="57">
        <v>9780008478858</v>
      </c>
      <c r="D1000" s="325">
        <v>7.5</v>
      </c>
      <c r="E1000" s="73"/>
      <c r="F1000" s="126">
        <f t="shared" ref="F1000:F1001" si="164">SUM(E1000*D1000)</f>
        <v>0</v>
      </c>
      <c r="G1000" s="385">
        <f t="shared" si="84"/>
        <v>0</v>
      </c>
      <c r="H1000" s="338" t="s">
        <v>810</v>
      </c>
      <c r="I1000" s="338">
        <v>0</v>
      </c>
      <c r="J1000" s="47">
        <v>44746</v>
      </c>
    </row>
    <row r="1001" spans="1:10" s="338" customFormat="1" ht="16.5" customHeight="1" x14ac:dyDescent="0.35">
      <c r="A1001" s="355" t="s">
        <v>1378</v>
      </c>
      <c r="B1001" s="365" t="s">
        <v>48</v>
      </c>
      <c r="C1001" s="57">
        <v>9780008478865</v>
      </c>
      <c r="D1001" s="325">
        <v>7.5</v>
      </c>
      <c r="E1001" s="73"/>
      <c r="F1001" s="126">
        <f t="shared" si="164"/>
        <v>0</v>
      </c>
      <c r="G1001" s="385">
        <f t="shared" si="84"/>
        <v>0</v>
      </c>
      <c r="H1001" s="338" t="s">
        <v>810</v>
      </c>
      <c r="I1001" s="338">
        <v>0</v>
      </c>
      <c r="J1001" s="47">
        <v>44746</v>
      </c>
    </row>
    <row r="1002" spans="1:10" s="618" customFormat="1" ht="16.5" customHeight="1" x14ac:dyDescent="0.35">
      <c r="A1002" s="654" t="s">
        <v>1906</v>
      </c>
      <c r="B1002" s="655" t="s">
        <v>48</v>
      </c>
      <c r="C1002" s="656">
        <v>9780008533274</v>
      </c>
      <c r="D1002" s="657">
        <v>7.5</v>
      </c>
      <c r="E1002" s="658"/>
      <c r="F1002" s="659">
        <f t="shared" ref="F1002:F1003" si="165">SUM(E1002*D1002)</f>
        <v>0</v>
      </c>
      <c r="G1002" s="660">
        <f t="shared" ref="G1002:G1059" si="166">IF($F$17="Y",$F$19,0)</f>
        <v>0</v>
      </c>
      <c r="H1002" s="661" t="s">
        <v>810</v>
      </c>
      <c r="I1002" s="661">
        <v>0</v>
      </c>
      <c r="J1002" s="662">
        <v>44952</v>
      </c>
    </row>
    <row r="1003" spans="1:10" s="618" customFormat="1" ht="16.5" customHeight="1" x14ac:dyDescent="0.35">
      <c r="A1003" s="427" t="s">
        <v>1940</v>
      </c>
      <c r="B1003" s="386" t="s">
        <v>48</v>
      </c>
      <c r="C1003" s="696">
        <v>9780008605988</v>
      </c>
      <c r="D1003" s="697">
        <v>7.5</v>
      </c>
      <c r="E1003" s="48"/>
      <c r="F1003" s="422">
        <f t="shared" si="165"/>
        <v>0</v>
      </c>
      <c r="G1003" s="357">
        <f t="shared" si="84"/>
        <v>0</v>
      </c>
      <c r="H1003" s="308" t="s">
        <v>810</v>
      </c>
      <c r="I1003" s="308">
        <v>0</v>
      </c>
      <c r="J1003" s="68">
        <v>45173</v>
      </c>
    </row>
    <row r="1004" spans="1:10" s="618" customFormat="1" ht="16.5" customHeight="1" x14ac:dyDescent="0.35">
      <c r="A1004" s="689" t="s">
        <v>1941</v>
      </c>
      <c r="B1004" s="690" t="s">
        <v>48</v>
      </c>
      <c r="C1004" s="694">
        <v>9780008541699</v>
      </c>
      <c r="D1004" s="692">
        <v>7.5</v>
      </c>
      <c r="E1004" s="684"/>
      <c r="F1004" s="693">
        <f t="shared" ref="F1004" si="167">SUM(E1004*D1004)</f>
        <v>0</v>
      </c>
      <c r="G1004" s="686">
        <f t="shared" si="84"/>
        <v>0</v>
      </c>
      <c r="H1004" s="687" t="s">
        <v>810</v>
      </c>
      <c r="I1004" s="687">
        <v>0</v>
      </c>
      <c r="J1004" s="688">
        <v>45019</v>
      </c>
    </row>
    <row r="1005" spans="1:10" s="338" customFormat="1" ht="16.5" customHeight="1" x14ac:dyDescent="0.35">
      <c r="A1005" s="404" t="s">
        <v>61</v>
      </c>
      <c r="B1005" s="368"/>
      <c r="C1005" s="15"/>
      <c r="D1005" s="325"/>
      <c r="E1005" s="73"/>
      <c r="F1005" s="405"/>
      <c r="G1005" s="385"/>
      <c r="J1005" s="45"/>
    </row>
    <row r="1006" spans="1:10" s="338" customFormat="1" ht="16.5" customHeight="1" x14ac:dyDescent="0.35">
      <c r="A1006" s="355" t="s">
        <v>348</v>
      </c>
      <c r="B1006" s="365" t="s">
        <v>48</v>
      </c>
      <c r="C1006" s="15">
        <v>9780007231003</v>
      </c>
      <c r="D1006" s="325">
        <v>7.5</v>
      </c>
      <c r="E1006" s="73"/>
      <c r="F1006" s="126">
        <f t="shared" ref="F1006:F1027" si="168">SUM(E1006*D1006)</f>
        <v>0</v>
      </c>
      <c r="G1006" s="385">
        <f t="shared" si="162"/>
        <v>0</v>
      </c>
      <c r="H1006" s="338" t="s">
        <v>810</v>
      </c>
      <c r="I1006" s="338">
        <v>0</v>
      </c>
      <c r="J1006" s="47">
        <v>39692</v>
      </c>
    </row>
    <row r="1007" spans="1:10" s="338" customFormat="1" ht="16.5" customHeight="1" x14ac:dyDescent="0.35">
      <c r="A1007" s="355" t="s">
        <v>349</v>
      </c>
      <c r="B1007" s="365" t="s">
        <v>48</v>
      </c>
      <c r="C1007" s="15">
        <v>9780007336401</v>
      </c>
      <c r="D1007" s="325">
        <v>7.5</v>
      </c>
      <c r="E1007" s="73"/>
      <c r="F1007" s="126">
        <f t="shared" si="168"/>
        <v>0</v>
      </c>
      <c r="G1007" s="385">
        <f t="shared" si="162"/>
        <v>0</v>
      </c>
      <c r="H1007" s="338" t="s">
        <v>810</v>
      </c>
      <c r="I1007" s="338">
        <v>0</v>
      </c>
      <c r="J1007" s="47">
        <v>40548</v>
      </c>
    </row>
    <row r="1008" spans="1:10" s="338" customFormat="1" ht="16.5" customHeight="1" x14ac:dyDescent="0.35">
      <c r="A1008" s="355" t="s">
        <v>350</v>
      </c>
      <c r="B1008" s="365" t="s">
        <v>48</v>
      </c>
      <c r="C1008" s="15">
        <v>9780007336418</v>
      </c>
      <c r="D1008" s="325">
        <v>7.5</v>
      </c>
      <c r="E1008" s="73"/>
      <c r="F1008" s="126">
        <f t="shared" si="168"/>
        <v>0</v>
      </c>
      <c r="G1008" s="385">
        <f t="shared" si="162"/>
        <v>0</v>
      </c>
      <c r="H1008" s="338" t="s">
        <v>810</v>
      </c>
      <c r="I1008" s="338">
        <v>0</v>
      </c>
      <c r="J1008" s="47">
        <v>40548</v>
      </c>
    </row>
    <row r="1009" spans="1:10" s="338" customFormat="1" ht="16.5" customHeight="1" x14ac:dyDescent="0.35">
      <c r="A1009" s="355" t="s">
        <v>766</v>
      </c>
      <c r="B1009" s="365" t="s">
        <v>48</v>
      </c>
      <c r="C1009" s="15">
        <v>9780007231270</v>
      </c>
      <c r="D1009" s="325">
        <v>7.5</v>
      </c>
      <c r="E1009" s="73"/>
      <c r="F1009" s="126">
        <f t="shared" si="168"/>
        <v>0</v>
      </c>
      <c r="G1009" s="385">
        <f t="shared" si="162"/>
        <v>0</v>
      </c>
      <c r="H1009" s="338" t="s">
        <v>810</v>
      </c>
      <c r="I1009" s="338">
        <v>0</v>
      </c>
      <c r="J1009" s="47">
        <v>40057</v>
      </c>
    </row>
    <row r="1010" spans="1:10" s="338" customFormat="1" ht="16.5" customHeight="1" x14ac:dyDescent="0.35">
      <c r="A1010" s="355" t="s">
        <v>351</v>
      </c>
      <c r="B1010" s="365" t="s">
        <v>48</v>
      </c>
      <c r="C1010" s="15">
        <v>9780007231072</v>
      </c>
      <c r="D1010" s="325">
        <v>7.5</v>
      </c>
      <c r="E1010" s="73"/>
      <c r="F1010" s="126">
        <f t="shared" si="168"/>
        <v>0</v>
      </c>
      <c r="G1010" s="385">
        <f t="shared" si="162"/>
        <v>0</v>
      </c>
      <c r="H1010" s="338" t="s">
        <v>810</v>
      </c>
      <c r="I1010" s="338">
        <v>0</v>
      </c>
      <c r="J1010" s="47">
        <v>39692</v>
      </c>
    </row>
    <row r="1011" spans="1:10" s="338" customFormat="1" ht="16.5" customHeight="1" x14ac:dyDescent="0.35">
      <c r="A1011" s="355" t="s">
        <v>352</v>
      </c>
      <c r="B1011" s="365" t="s">
        <v>48</v>
      </c>
      <c r="C1011" s="15">
        <v>9780007231010</v>
      </c>
      <c r="D1011" s="325">
        <v>7.5</v>
      </c>
      <c r="E1011" s="73"/>
      <c r="F1011" s="126">
        <f t="shared" si="168"/>
        <v>0</v>
      </c>
      <c r="G1011" s="385">
        <f t="shared" si="162"/>
        <v>0</v>
      </c>
      <c r="H1011" s="338" t="s">
        <v>810</v>
      </c>
      <c r="I1011" s="338">
        <v>0</v>
      </c>
      <c r="J1011" s="47">
        <v>39692</v>
      </c>
    </row>
    <row r="1012" spans="1:10" s="338" customFormat="1" ht="16.5" customHeight="1" x14ac:dyDescent="0.35">
      <c r="A1012" s="355" t="s">
        <v>353</v>
      </c>
      <c r="B1012" s="365" t="s">
        <v>48</v>
      </c>
      <c r="C1012" s="15">
        <v>9780007465484</v>
      </c>
      <c r="D1012" s="325">
        <v>7.5</v>
      </c>
      <c r="E1012" s="73"/>
      <c r="F1012" s="126">
        <f t="shared" si="168"/>
        <v>0</v>
      </c>
      <c r="G1012" s="385">
        <f t="shared" si="162"/>
        <v>0</v>
      </c>
      <c r="H1012" s="338" t="s">
        <v>810</v>
      </c>
      <c r="I1012" s="338">
        <v>0</v>
      </c>
      <c r="J1012" s="47">
        <v>41288</v>
      </c>
    </row>
    <row r="1013" spans="1:10" s="338" customFormat="1" ht="16.5" customHeight="1" x14ac:dyDescent="0.35">
      <c r="A1013" s="355" t="s">
        <v>767</v>
      </c>
      <c r="B1013" s="365" t="s">
        <v>48</v>
      </c>
      <c r="C1013" s="15">
        <v>9780007465491</v>
      </c>
      <c r="D1013" s="325">
        <v>7.5</v>
      </c>
      <c r="E1013" s="73"/>
      <c r="F1013" s="126">
        <f t="shared" si="168"/>
        <v>0</v>
      </c>
      <c r="G1013" s="385">
        <f t="shared" si="162"/>
        <v>0</v>
      </c>
      <c r="H1013" s="338" t="s">
        <v>810</v>
      </c>
      <c r="I1013" s="338">
        <v>0</v>
      </c>
      <c r="J1013" s="47">
        <v>41288</v>
      </c>
    </row>
    <row r="1014" spans="1:10" s="338" customFormat="1" ht="16.5" customHeight="1" x14ac:dyDescent="0.35">
      <c r="A1014" s="365" t="s">
        <v>768</v>
      </c>
      <c r="B1014" s="365" t="s">
        <v>48</v>
      </c>
      <c r="C1014" s="73">
        <v>9780008127893</v>
      </c>
      <c r="D1014" s="325">
        <v>7.5</v>
      </c>
      <c r="E1014" s="73"/>
      <c r="F1014" s="126">
        <f t="shared" si="168"/>
        <v>0</v>
      </c>
      <c r="G1014" s="385">
        <f t="shared" si="162"/>
        <v>0</v>
      </c>
      <c r="H1014" s="338" t="s">
        <v>810</v>
      </c>
      <c r="I1014" s="338">
        <v>0</v>
      </c>
      <c r="J1014" s="47">
        <v>42275</v>
      </c>
    </row>
    <row r="1015" spans="1:10" s="338" customFormat="1" ht="16.5" customHeight="1" x14ac:dyDescent="0.35">
      <c r="A1015" s="365" t="s">
        <v>627</v>
      </c>
      <c r="B1015" s="365" t="s">
        <v>48</v>
      </c>
      <c r="C1015" s="73">
        <v>9780008127909</v>
      </c>
      <c r="D1015" s="325">
        <v>7.5</v>
      </c>
      <c r="E1015" s="73"/>
      <c r="F1015" s="126">
        <f t="shared" si="168"/>
        <v>0</v>
      </c>
      <c r="G1015" s="385">
        <f t="shared" si="162"/>
        <v>0</v>
      </c>
      <c r="H1015" s="338" t="s">
        <v>810</v>
      </c>
      <c r="I1015" s="338">
        <v>0</v>
      </c>
      <c r="J1015" s="47">
        <v>42275</v>
      </c>
    </row>
    <row r="1016" spans="1:10" s="338" customFormat="1" ht="16.5" customHeight="1" x14ac:dyDescent="0.35">
      <c r="A1016" s="427" t="s">
        <v>690</v>
      </c>
      <c r="B1016" s="365" t="s">
        <v>48</v>
      </c>
      <c r="C1016" s="73">
        <v>9780008163945</v>
      </c>
      <c r="D1016" s="325">
        <v>7.5</v>
      </c>
      <c r="E1016" s="73"/>
      <c r="F1016" s="126">
        <f t="shared" si="168"/>
        <v>0</v>
      </c>
      <c r="G1016" s="385">
        <f t="shared" si="162"/>
        <v>0</v>
      </c>
      <c r="H1016" s="338" t="s">
        <v>810</v>
      </c>
      <c r="I1016" s="338">
        <v>0</v>
      </c>
      <c r="J1016" s="47">
        <v>42614</v>
      </c>
    </row>
    <row r="1017" spans="1:10" s="338" customFormat="1" ht="16.5" customHeight="1" x14ac:dyDescent="0.35">
      <c r="A1017" s="427" t="s">
        <v>691</v>
      </c>
      <c r="B1017" s="365" t="s">
        <v>48</v>
      </c>
      <c r="C1017" s="73">
        <v>9780008163952</v>
      </c>
      <c r="D1017" s="325">
        <v>7.5</v>
      </c>
      <c r="E1017" s="73"/>
      <c r="F1017" s="126">
        <f t="shared" si="168"/>
        <v>0</v>
      </c>
      <c r="G1017" s="385">
        <f t="shared" si="162"/>
        <v>0</v>
      </c>
      <c r="H1017" s="338" t="s">
        <v>810</v>
      </c>
      <c r="I1017" s="338">
        <v>0</v>
      </c>
      <c r="J1017" s="47">
        <v>42614</v>
      </c>
    </row>
    <row r="1018" spans="1:10" s="338" customFormat="1" ht="16.5" customHeight="1" x14ac:dyDescent="0.35">
      <c r="A1018" s="427" t="s">
        <v>769</v>
      </c>
      <c r="B1018" s="365" t="s">
        <v>48</v>
      </c>
      <c r="C1018" s="73">
        <v>9780008163969</v>
      </c>
      <c r="D1018" s="325">
        <v>7.5</v>
      </c>
      <c r="E1018" s="73"/>
      <c r="F1018" s="126">
        <f t="shared" si="168"/>
        <v>0</v>
      </c>
      <c r="G1018" s="385">
        <f t="shared" si="162"/>
        <v>0</v>
      </c>
      <c r="H1018" s="338" t="s">
        <v>810</v>
      </c>
      <c r="I1018" s="338">
        <v>0</v>
      </c>
      <c r="J1018" s="47">
        <v>42614</v>
      </c>
    </row>
    <row r="1019" spans="1:10" s="338" customFormat="1" ht="16.5" customHeight="1" x14ac:dyDescent="0.35">
      <c r="A1019" s="427" t="s">
        <v>692</v>
      </c>
      <c r="B1019" s="365" t="s">
        <v>48</v>
      </c>
      <c r="C1019" s="73">
        <v>9780008163976</v>
      </c>
      <c r="D1019" s="325">
        <v>7.5</v>
      </c>
      <c r="E1019" s="73"/>
      <c r="F1019" s="126">
        <f t="shared" si="168"/>
        <v>0</v>
      </c>
      <c r="G1019" s="385">
        <f t="shared" si="162"/>
        <v>0</v>
      </c>
      <c r="H1019" s="338" t="s">
        <v>810</v>
      </c>
      <c r="I1019" s="338">
        <v>0</v>
      </c>
      <c r="J1019" s="47">
        <v>42614</v>
      </c>
    </row>
    <row r="1020" spans="1:10" s="338" customFormat="1" ht="16.5" customHeight="1" x14ac:dyDescent="0.35">
      <c r="A1020" s="458" t="s">
        <v>877</v>
      </c>
      <c r="B1020" s="365" t="s">
        <v>48</v>
      </c>
      <c r="C1020" s="75">
        <v>9780008208899</v>
      </c>
      <c r="D1020" s="325">
        <v>7.5</v>
      </c>
      <c r="E1020" s="73"/>
      <c r="F1020" s="126">
        <f t="shared" si="168"/>
        <v>0</v>
      </c>
      <c r="G1020" s="385">
        <f t="shared" si="162"/>
        <v>0</v>
      </c>
      <c r="H1020" s="338" t="s">
        <v>810</v>
      </c>
      <c r="I1020" s="338">
        <v>0</v>
      </c>
      <c r="J1020" s="47">
        <v>43000</v>
      </c>
    </row>
    <row r="1021" spans="1:10" s="338" customFormat="1" ht="16.5" customHeight="1" x14ac:dyDescent="0.35">
      <c r="A1021" s="458" t="s">
        <v>878</v>
      </c>
      <c r="B1021" s="365" t="s">
        <v>48</v>
      </c>
      <c r="C1021" s="75">
        <v>9780008208905</v>
      </c>
      <c r="D1021" s="325">
        <v>7.5</v>
      </c>
      <c r="E1021" s="73"/>
      <c r="F1021" s="126">
        <f t="shared" si="168"/>
        <v>0</v>
      </c>
      <c r="G1021" s="385">
        <f t="shared" si="162"/>
        <v>0</v>
      </c>
      <c r="H1021" s="338" t="s">
        <v>810</v>
      </c>
      <c r="I1021" s="338">
        <v>0</v>
      </c>
      <c r="J1021" s="47">
        <v>43000</v>
      </c>
    </row>
    <row r="1022" spans="1:10" s="338" customFormat="1" ht="16.5" customHeight="1" x14ac:dyDescent="0.35">
      <c r="A1022" s="458" t="s">
        <v>879</v>
      </c>
      <c r="B1022" s="365" t="s">
        <v>48</v>
      </c>
      <c r="C1022" s="75">
        <v>9780008208912</v>
      </c>
      <c r="D1022" s="325">
        <v>7.5</v>
      </c>
      <c r="E1022" s="73"/>
      <c r="F1022" s="126">
        <f t="shared" si="168"/>
        <v>0</v>
      </c>
      <c r="G1022" s="385">
        <f t="shared" si="162"/>
        <v>0</v>
      </c>
      <c r="H1022" s="338" t="s">
        <v>810</v>
      </c>
      <c r="I1022" s="338">
        <v>0</v>
      </c>
      <c r="J1022" s="47">
        <v>43000</v>
      </c>
    </row>
    <row r="1023" spans="1:10" s="338" customFormat="1" ht="16.5" customHeight="1" x14ac:dyDescent="0.35">
      <c r="A1023" s="458" t="s">
        <v>880</v>
      </c>
      <c r="B1023" s="365" t="s">
        <v>48</v>
      </c>
      <c r="C1023" s="75">
        <v>9780008208929</v>
      </c>
      <c r="D1023" s="325">
        <v>7.5</v>
      </c>
      <c r="E1023" s="73"/>
      <c r="F1023" s="126">
        <f t="shared" si="168"/>
        <v>0</v>
      </c>
      <c r="G1023" s="385">
        <f t="shared" si="162"/>
        <v>0</v>
      </c>
      <c r="H1023" s="338" t="s">
        <v>810</v>
      </c>
      <c r="I1023" s="338">
        <v>0</v>
      </c>
      <c r="J1023" s="47">
        <v>43000</v>
      </c>
    </row>
    <row r="1024" spans="1:10" s="338" customFormat="1" ht="16.5" customHeight="1" x14ac:dyDescent="0.35">
      <c r="A1024" s="355" t="s">
        <v>2004</v>
      </c>
      <c r="B1024" s="365" t="s">
        <v>48</v>
      </c>
      <c r="C1024" s="57">
        <v>9780008434397</v>
      </c>
      <c r="D1024" s="325">
        <v>7.5</v>
      </c>
      <c r="E1024" s="73"/>
      <c r="F1024" s="126">
        <f t="shared" si="168"/>
        <v>0</v>
      </c>
      <c r="G1024" s="385">
        <f t="shared" si="84"/>
        <v>0</v>
      </c>
      <c r="H1024" s="338" t="s">
        <v>810</v>
      </c>
      <c r="I1024" s="338">
        <v>0</v>
      </c>
      <c r="J1024" s="47">
        <v>44571</v>
      </c>
    </row>
    <row r="1025" spans="1:10" s="338" customFormat="1" ht="16.5" customHeight="1" x14ac:dyDescent="0.35">
      <c r="A1025" s="355" t="s">
        <v>2005</v>
      </c>
      <c r="B1025" s="365" t="s">
        <v>48</v>
      </c>
      <c r="C1025" s="57">
        <v>9780008424596</v>
      </c>
      <c r="D1025" s="325">
        <v>7.5</v>
      </c>
      <c r="E1025" s="73"/>
      <c r="F1025" s="126">
        <f t="shared" si="168"/>
        <v>0</v>
      </c>
      <c r="G1025" s="385">
        <f t="shared" si="84"/>
        <v>0</v>
      </c>
      <c r="H1025" s="338" t="s">
        <v>810</v>
      </c>
      <c r="I1025" s="338">
        <v>0</v>
      </c>
      <c r="J1025" s="47">
        <v>44571</v>
      </c>
    </row>
    <row r="1026" spans="1:10" s="338" customFormat="1" ht="16.5" customHeight="1" x14ac:dyDescent="0.35">
      <c r="A1026" s="355" t="s">
        <v>1375</v>
      </c>
      <c r="B1026" s="365" t="s">
        <v>48</v>
      </c>
      <c r="C1026" s="57">
        <v>9780008478841</v>
      </c>
      <c r="D1026" s="325">
        <v>7.5</v>
      </c>
      <c r="E1026" s="73"/>
      <c r="F1026" s="126">
        <f t="shared" si="168"/>
        <v>0</v>
      </c>
      <c r="G1026" s="385">
        <f t="shared" si="84"/>
        <v>0</v>
      </c>
      <c r="H1026" s="338" t="s">
        <v>810</v>
      </c>
      <c r="I1026" s="338">
        <v>0</v>
      </c>
      <c r="J1026" s="47">
        <v>44746</v>
      </c>
    </row>
    <row r="1027" spans="1:10" s="338" customFormat="1" ht="16.5" customHeight="1" x14ac:dyDescent="0.35">
      <c r="A1027" s="355" t="s">
        <v>1376</v>
      </c>
      <c r="B1027" s="365" t="s">
        <v>48</v>
      </c>
      <c r="C1027" s="57">
        <v>9780008478834</v>
      </c>
      <c r="D1027" s="325">
        <v>7.5</v>
      </c>
      <c r="E1027" s="73"/>
      <c r="F1027" s="126">
        <f t="shared" si="168"/>
        <v>0</v>
      </c>
      <c r="G1027" s="385">
        <f t="shared" si="84"/>
        <v>0</v>
      </c>
      <c r="H1027" s="338" t="s">
        <v>810</v>
      </c>
      <c r="I1027" s="338">
        <v>0</v>
      </c>
      <c r="J1027" s="47">
        <v>44746</v>
      </c>
    </row>
    <row r="1028" spans="1:10" s="618" customFormat="1" ht="16.5" customHeight="1" x14ac:dyDescent="0.35">
      <c r="A1028" s="673" t="s">
        <v>1908</v>
      </c>
      <c r="B1028" s="674" t="s">
        <v>48</v>
      </c>
      <c r="C1028" s="679">
        <v>9780008553579</v>
      </c>
      <c r="D1028" s="667">
        <v>7.5</v>
      </c>
      <c r="E1028" s="676"/>
      <c r="F1028" s="677">
        <f t="shared" ref="F1028" si="169">SUM(E1028*D1028)</f>
        <v>0</v>
      </c>
      <c r="G1028" s="678">
        <f t="shared" si="84"/>
        <v>0</v>
      </c>
      <c r="H1028" s="671" t="s">
        <v>810</v>
      </c>
      <c r="I1028" s="671">
        <v>0</v>
      </c>
      <c r="J1028" s="672">
        <v>44935</v>
      </c>
    </row>
    <row r="1029" spans="1:10" s="338" customFormat="1" ht="16.5" customHeight="1" x14ac:dyDescent="0.35">
      <c r="A1029" s="461" t="s">
        <v>354</v>
      </c>
      <c r="B1029" s="78"/>
      <c r="C1029" s="78"/>
      <c r="D1029" s="78"/>
      <c r="E1029" s="461"/>
      <c r="F1029" s="78"/>
      <c r="G1029" s="78"/>
      <c r="J1029" s="45"/>
    </row>
    <row r="1030" spans="1:10" s="338" customFormat="1" ht="16.5" customHeight="1" x14ac:dyDescent="0.35">
      <c r="A1030" s="404" t="s">
        <v>51</v>
      </c>
      <c r="B1030" s="368"/>
      <c r="C1030" s="15"/>
      <c r="D1030" s="325"/>
      <c r="E1030" s="73"/>
      <c r="F1030" s="405"/>
      <c r="G1030" s="370"/>
      <c r="J1030" s="45"/>
    </row>
    <row r="1031" spans="1:10" s="338" customFormat="1" ht="16.5" customHeight="1" x14ac:dyDescent="0.35">
      <c r="A1031" s="355" t="s">
        <v>355</v>
      </c>
      <c r="B1031" s="365" t="s">
        <v>48</v>
      </c>
      <c r="C1031" s="15">
        <v>9780007231041</v>
      </c>
      <c r="D1031" s="325">
        <v>7.5</v>
      </c>
      <c r="E1031" s="73"/>
      <c r="F1031" s="126">
        <f t="shared" ref="F1031:F1051" si="170">SUM(E1031*D1031)</f>
        <v>0</v>
      </c>
      <c r="G1031" s="385">
        <f t="shared" si="160"/>
        <v>0</v>
      </c>
      <c r="H1031" s="338" t="s">
        <v>810</v>
      </c>
      <c r="I1031" s="338">
        <v>0</v>
      </c>
      <c r="J1031" s="47">
        <v>39692</v>
      </c>
    </row>
    <row r="1032" spans="1:10" s="338" customFormat="1" ht="16.5" customHeight="1" x14ac:dyDescent="0.35">
      <c r="A1032" s="415" t="s">
        <v>356</v>
      </c>
      <c r="B1032" s="365" t="s">
        <v>48</v>
      </c>
      <c r="C1032" s="15">
        <v>9780007336432</v>
      </c>
      <c r="D1032" s="325">
        <v>7.5</v>
      </c>
      <c r="E1032" s="73"/>
      <c r="F1032" s="126">
        <f t="shared" si="170"/>
        <v>0</v>
      </c>
      <c r="G1032" s="385">
        <f t="shared" si="160"/>
        <v>0</v>
      </c>
      <c r="H1032" s="338" t="s">
        <v>810</v>
      </c>
      <c r="I1032" s="338">
        <v>0</v>
      </c>
      <c r="J1032" s="47">
        <v>40548</v>
      </c>
    </row>
    <row r="1033" spans="1:10" s="338" customFormat="1" ht="16.5" customHeight="1" x14ac:dyDescent="0.35">
      <c r="A1033" s="355" t="s">
        <v>357</v>
      </c>
      <c r="B1033" s="365" t="s">
        <v>48</v>
      </c>
      <c r="C1033" s="15">
        <v>9780007336425</v>
      </c>
      <c r="D1033" s="325">
        <v>7.5</v>
      </c>
      <c r="E1033" s="73"/>
      <c r="F1033" s="126">
        <f t="shared" si="170"/>
        <v>0</v>
      </c>
      <c r="G1033" s="385">
        <f t="shared" si="160"/>
        <v>0</v>
      </c>
      <c r="H1033" s="338" t="s">
        <v>810</v>
      </c>
      <c r="I1033" s="338">
        <v>0</v>
      </c>
      <c r="J1033" s="47">
        <v>40548</v>
      </c>
    </row>
    <row r="1034" spans="1:10" s="338" customFormat="1" ht="16.5" customHeight="1" x14ac:dyDescent="0.35">
      <c r="A1034" s="355" t="s">
        <v>358</v>
      </c>
      <c r="B1034" s="365" t="s">
        <v>48</v>
      </c>
      <c r="C1034" s="15">
        <v>9780007307906</v>
      </c>
      <c r="D1034" s="325">
        <v>7.5</v>
      </c>
      <c r="E1034" s="73"/>
      <c r="F1034" s="126">
        <f t="shared" si="170"/>
        <v>0</v>
      </c>
      <c r="G1034" s="385">
        <f t="shared" si="160"/>
        <v>0</v>
      </c>
      <c r="H1034" s="338" t="s">
        <v>810</v>
      </c>
      <c r="I1034" s="338">
        <v>0</v>
      </c>
      <c r="J1034" s="47">
        <v>40057</v>
      </c>
    </row>
    <row r="1035" spans="1:10" s="338" customFormat="1" ht="16.5" customHeight="1" x14ac:dyDescent="0.35">
      <c r="A1035" s="355" t="s">
        <v>770</v>
      </c>
      <c r="B1035" s="365" t="s">
        <v>48</v>
      </c>
      <c r="C1035" s="15">
        <v>9780007231058</v>
      </c>
      <c r="D1035" s="325">
        <v>7.5</v>
      </c>
      <c r="E1035" s="73"/>
      <c r="F1035" s="126">
        <f t="shared" si="170"/>
        <v>0</v>
      </c>
      <c r="G1035" s="385">
        <f t="shared" si="160"/>
        <v>0</v>
      </c>
      <c r="H1035" s="338" t="s">
        <v>810</v>
      </c>
      <c r="I1035" s="338">
        <v>0</v>
      </c>
      <c r="J1035" s="47">
        <v>39692</v>
      </c>
    </row>
    <row r="1036" spans="1:10" s="338" customFormat="1" ht="16.5" customHeight="1" x14ac:dyDescent="0.35">
      <c r="A1036" s="355" t="s">
        <v>771</v>
      </c>
      <c r="B1036" s="365" t="s">
        <v>48</v>
      </c>
      <c r="C1036" s="15">
        <v>9780007231034</v>
      </c>
      <c r="D1036" s="325">
        <v>7.5</v>
      </c>
      <c r="E1036" s="73"/>
      <c r="F1036" s="126">
        <f t="shared" si="170"/>
        <v>0</v>
      </c>
      <c r="G1036" s="385">
        <f t="shared" si="160"/>
        <v>0</v>
      </c>
      <c r="H1036" s="338" t="s">
        <v>810</v>
      </c>
      <c r="I1036" s="338">
        <v>0</v>
      </c>
      <c r="J1036" s="47">
        <v>39692</v>
      </c>
    </row>
    <row r="1037" spans="1:10" s="338" customFormat="1" ht="16.5" customHeight="1" x14ac:dyDescent="0.35">
      <c r="A1037" s="355" t="s">
        <v>579</v>
      </c>
      <c r="B1037" s="365" t="s">
        <v>48</v>
      </c>
      <c r="C1037" s="15">
        <v>9780007465507</v>
      </c>
      <c r="D1037" s="325">
        <v>7.5</v>
      </c>
      <c r="E1037" s="73"/>
      <c r="F1037" s="126">
        <f t="shared" si="170"/>
        <v>0</v>
      </c>
      <c r="G1037" s="385">
        <f t="shared" si="160"/>
        <v>0</v>
      </c>
      <c r="H1037" s="338" t="s">
        <v>810</v>
      </c>
      <c r="I1037" s="338">
        <v>0</v>
      </c>
      <c r="J1037" s="47">
        <v>41288</v>
      </c>
    </row>
    <row r="1038" spans="1:10" s="338" customFormat="1" ht="16.5" customHeight="1" x14ac:dyDescent="0.35">
      <c r="A1038" s="355" t="s">
        <v>772</v>
      </c>
      <c r="B1038" s="365" t="s">
        <v>48</v>
      </c>
      <c r="C1038" s="15">
        <v>9780007465514</v>
      </c>
      <c r="D1038" s="325">
        <v>7.5</v>
      </c>
      <c r="E1038" s="73"/>
      <c r="F1038" s="126">
        <f t="shared" si="170"/>
        <v>0</v>
      </c>
      <c r="G1038" s="385">
        <f t="shared" si="160"/>
        <v>0</v>
      </c>
      <c r="H1038" s="338" t="s">
        <v>810</v>
      </c>
      <c r="I1038" s="338">
        <v>0</v>
      </c>
      <c r="J1038" s="47">
        <v>41288</v>
      </c>
    </row>
    <row r="1039" spans="1:10" s="338" customFormat="1" ht="16.5" customHeight="1" x14ac:dyDescent="0.35">
      <c r="A1039" s="365" t="s">
        <v>628</v>
      </c>
      <c r="B1039" s="365" t="s">
        <v>48</v>
      </c>
      <c r="C1039" s="73">
        <v>9780008127916</v>
      </c>
      <c r="D1039" s="325">
        <v>7.5</v>
      </c>
      <c r="E1039" s="73"/>
      <c r="F1039" s="126">
        <f t="shared" si="170"/>
        <v>0</v>
      </c>
      <c r="G1039" s="385">
        <f t="shared" si="160"/>
        <v>0</v>
      </c>
      <c r="H1039" s="338" t="s">
        <v>810</v>
      </c>
      <c r="I1039" s="338">
        <v>0</v>
      </c>
      <c r="J1039" s="47">
        <v>42275</v>
      </c>
    </row>
    <row r="1040" spans="1:10" s="338" customFormat="1" ht="16.5" customHeight="1" x14ac:dyDescent="0.35">
      <c r="A1040" s="365" t="s">
        <v>629</v>
      </c>
      <c r="B1040" s="365" t="s">
        <v>48</v>
      </c>
      <c r="C1040" s="73">
        <v>9780008127923</v>
      </c>
      <c r="D1040" s="325">
        <v>7.5</v>
      </c>
      <c r="E1040" s="73"/>
      <c r="F1040" s="126">
        <f t="shared" si="170"/>
        <v>0</v>
      </c>
      <c r="G1040" s="385">
        <f t="shared" si="160"/>
        <v>0</v>
      </c>
      <c r="H1040" s="338" t="s">
        <v>810</v>
      </c>
      <c r="I1040" s="338">
        <v>0</v>
      </c>
      <c r="J1040" s="47">
        <v>42275</v>
      </c>
    </row>
    <row r="1041" spans="1:10" s="338" customFormat="1" ht="16.5" customHeight="1" x14ac:dyDescent="0.35">
      <c r="A1041" s="365" t="s">
        <v>646</v>
      </c>
      <c r="B1041" s="365" t="s">
        <v>48</v>
      </c>
      <c r="C1041" s="73">
        <v>9780008147303</v>
      </c>
      <c r="D1041" s="325">
        <v>7.5</v>
      </c>
      <c r="E1041" s="73"/>
      <c r="F1041" s="126">
        <f t="shared" si="170"/>
        <v>0</v>
      </c>
      <c r="G1041" s="385">
        <f t="shared" si="160"/>
        <v>0</v>
      </c>
      <c r="H1041" s="338" t="s">
        <v>810</v>
      </c>
      <c r="I1041" s="338">
        <v>0</v>
      </c>
      <c r="J1041" s="47">
        <v>42374</v>
      </c>
    </row>
    <row r="1042" spans="1:10" s="338" customFormat="1" ht="16.5" customHeight="1" x14ac:dyDescent="0.35">
      <c r="A1042" s="365" t="s">
        <v>647</v>
      </c>
      <c r="B1042" s="365" t="s">
        <v>48</v>
      </c>
      <c r="C1042" s="73">
        <v>9780008147310</v>
      </c>
      <c r="D1042" s="325">
        <v>7.5</v>
      </c>
      <c r="E1042" s="73"/>
      <c r="F1042" s="126">
        <f t="shared" si="170"/>
        <v>0</v>
      </c>
      <c r="G1042" s="385">
        <f t="shared" si="160"/>
        <v>0</v>
      </c>
      <c r="H1042" s="338" t="s">
        <v>810</v>
      </c>
      <c r="I1042" s="338">
        <v>0</v>
      </c>
      <c r="J1042" s="47">
        <v>42374</v>
      </c>
    </row>
    <row r="1043" spans="1:10" s="338" customFormat="1" ht="16.5" customHeight="1" x14ac:dyDescent="0.35">
      <c r="A1043" s="365" t="s">
        <v>648</v>
      </c>
      <c r="B1043" s="365" t="s">
        <v>48</v>
      </c>
      <c r="C1043" s="73">
        <v>9780008147327</v>
      </c>
      <c r="D1043" s="325">
        <v>7.5</v>
      </c>
      <c r="E1043" s="73"/>
      <c r="F1043" s="126">
        <f t="shared" si="170"/>
        <v>0</v>
      </c>
      <c r="G1043" s="385">
        <f t="shared" si="160"/>
        <v>0</v>
      </c>
      <c r="H1043" s="338" t="s">
        <v>810</v>
      </c>
      <c r="I1043" s="338">
        <v>0</v>
      </c>
      <c r="J1043" s="47">
        <v>42374</v>
      </c>
    </row>
    <row r="1044" spans="1:10" s="338" customFormat="1" ht="16.5" customHeight="1" x14ac:dyDescent="0.35">
      <c r="A1044" s="365" t="s">
        <v>649</v>
      </c>
      <c r="B1044" s="365" t="s">
        <v>48</v>
      </c>
      <c r="C1044" s="73">
        <v>9780008147334</v>
      </c>
      <c r="D1044" s="325">
        <v>7.5</v>
      </c>
      <c r="E1044" s="73"/>
      <c r="F1044" s="126">
        <f t="shared" si="170"/>
        <v>0</v>
      </c>
      <c r="G1044" s="385">
        <f t="shared" si="160"/>
        <v>0</v>
      </c>
      <c r="H1044" s="338" t="s">
        <v>810</v>
      </c>
      <c r="I1044" s="338">
        <v>0</v>
      </c>
      <c r="J1044" s="47">
        <v>42374</v>
      </c>
    </row>
    <row r="1045" spans="1:10" s="338" customFormat="1" ht="16.5" customHeight="1" x14ac:dyDescent="0.35">
      <c r="A1045" s="365" t="s">
        <v>693</v>
      </c>
      <c r="B1045" s="365" t="s">
        <v>48</v>
      </c>
      <c r="C1045" s="73">
        <v>9780008179496</v>
      </c>
      <c r="D1045" s="325">
        <v>7.5</v>
      </c>
      <c r="E1045" s="73"/>
      <c r="F1045" s="126">
        <f t="shared" si="170"/>
        <v>0</v>
      </c>
      <c r="G1045" s="385">
        <f t="shared" si="160"/>
        <v>0</v>
      </c>
      <c r="H1045" s="338" t="s">
        <v>810</v>
      </c>
      <c r="I1045" s="338">
        <v>0</v>
      </c>
      <c r="J1045" s="47">
        <v>42738</v>
      </c>
    </row>
    <row r="1046" spans="1:10" s="338" customFormat="1" ht="16.5" customHeight="1" x14ac:dyDescent="0.35">
      <c r="A1046" s="365" t="s">
        <v>694</v>
      </c>
      <c r="B1046" s="365" t="s">
        <v>48</v>
      </c>
      <c r="C1046" s="73">
        <v>9780008179502</v>
      </c>
      <c r="D1046" s="325">
        <v>7.5</v>
      </c>
      <c r="E1046" s="73"/>
      <c r="F1046" s="126">
        <f t="shared" si="170"/>
        <v>0</v>
      </c>
      <c r="G1046" s="385">
        <f t="shared" si="160"/>
        <v>0</v>
      </c>
      <c r="H1046" s="338" t="s">
        <v>810</v>
      </c>
      <c r="I1046" s="338">
        <v>0</v>
      </c>
      <c r="J1046" s="47">
        <v>42738</v>
      </c>
    </row>
    <row r="1047" spans="1:10" s="338" customFormat="1" ht="16.5" customHeight="1" x14ac:dyDescent="0.35">
      <c r="A1047" s="365" t="s">
        <v>1176</v>
      </c>
      <c r="B1047" s="365" t="s">
        <v>48</v>
      </c>
      <c r="C1047" s="73">
        <v>9780008179519</v>
      </c>
      <c r="D1047" s="325">
        <v>7.5</v>
      </c>
      <c r="E1047" s="73"/>
      <c r="F1047" s="126">
        <f t="shared" si="170"/>
        <v>0</v>
      </c>
      <c r="G1047" s="385">
        <f t="shared" si="160"/>
        <v>0</v>
      </c>
      <c r="H1047" s="338" t="s">
        <v>810</v>
      </c>
      <c r="I1047" s="338">
        <v>0</v>
      </c>
      <c r="J1047" s="47">
        <v>42738</v>
      </c>
    </row>
    <row r="1048" spans="1:10" s="338" customFormat="1" ht="16.5" customHeight="1" x14ac:dyDescent="0.35">
      <c r="A1048" s="365" t="s">
        <v>695</v>
      </c>
      <c r="B1048" s="365" t="s">
        <v>48</v>
      </c>
      <c r="C1048" s="73">
        <v>9780008179526</v>
      </c>
      <c r="D1048" s="325">
        <v>7.5</v>
      </c>
      <c r="E1048" s="73"/>
      <c r="F1048" s="126">
        <f t="shared" si="170"/>
        <v>0</v>
      </c>
      <c r="G1048" s="385">
        <f t="shared" si="160"/>
        <v>0</v>
      </c>
      <c r="H1048" s="338" t="s">
        <v>810</v>
      </c>
      <c r="I1048" s="338">
        <v>0</v>
      </c>
      <c r="J1048" s="47">
        <v>42738</v>
      </c>
    </row>
    <row r="1049" spans="1:10" s="338" customFormat="1" ht="16.5" customHeight="1" x14ac:dyDescent="0.35">
      <c r="A1049" s="388" t="s">
        <v>909</v>
      </c>
      <c r="B1049" s="389" t="s">
        <v>48</v>
      </c>
      <c r="C1049" s="154">
        <v>9780008306618</v>
      </c>
      <c r="D1049" s="391">
        <v>7.5</v>
      </c>
      <c r="E1049" s="155"/>
      <c r="F1049" s="391">
        <f t="shared" si="170"/>
        <v>0</v>
      </c>
      <c r="G1049" s="392">
        <f t="shared" si="152"/>
        <v>0</v>
      </c>
      <c r="H1049" s="393" t="s">
        <v>810</v>
      </c>
      <c r="I1049" s="393">
        <v>0</v>
      </c>
      <c r="J1049" s="156">
        <v>43612</v>
      </c>
    </row>
    <row r="1050" spans="1:10" s="338" customFormat="1" ht="16.5" customHeight="1" x14ac:dyDescent="0.35">
      <c r="A1050" s="388" t="s">
        <v>1142</v>
      </c>
      <c r="B1050" s="389" t="s">
        <v>48</v>
      </c>
      <c r="C1050" s="154">
        <v>9780008373337</v>
      </c>
      <c r="D1050" s="391">
        <v>7.5</v>
      </c>
      <c r="E1050" s="155"/>
      <c r="F1050" s="391">
        <f t="shared" si="170"/>
        <v>0</v>
      </c>
      <c r="G1050" s="392">
        <f t="shared" ref="G1050" si="171">IF($F$17="Y",$F$19,0)</f>
        <v>0</v>
      </c>
      <c r="H1050" s="393" t="s">
        <v>810</v>
      </c>
      <c r="I1050" s="393">
        <v>0</v>
      </c>
      <c r="J1050" s="156">
        <v>43979</v>
      </c>
    </row>
    <row r="1051" spans="1:10" s="338" customFormat="1" ht="16.5" customHeight="1" x14ac:dyDescent="0.35">
      <c r="A1051" s="388" t="s">
        <v>1961</v>
      </c>
      <c r="B1051" s="389" t="s">
        <v>48</v>
      </c>
      <c r="C1051" s="154">
        <v>9780008487263</v>
      </c>
      <c r="D1051" s="390">
        <v>7.5</v>
      </c>
      <c r="E1051" s="155"/>
      <c r="F1051" s="391">
        <f t="shared" si="170"/>
        <v>0</v>
      </c>
      <c r="G1051" s="392">
        <f t="shared" si="84"/>
        <v>0</v>
      </c>
      <c r="H1051" s="393" t="s">
        <v>810</v>
      </c>
      <c r="I1051" s="393">
        <v>0</v>
      </c>
      <c r="J1051" s="156">
        <v>44564</v>
      </c>
    </row>
    <row r="1052" spans="1:10" s="338" customFormat="1" ht="16.5" customHeight="1" x14ac:dyDescent="0.35">
      <c r="A1052" s="355" t="s">
        <v>2006</v>
      </c>
      <c r="B1052" s="365" t="s">
        <v>48</v>
      </c>
      <c r="C1052" s="57">
        <v>9780008440718</v>
      </c>
      <c r="D1052" s="325">
        <v>7.5</v>
      </c>
      <c r="E1052" s="73"/>
      <c r="F1052" s="126">
        <f t="shared" ref="F1052:F1053" si="172">SUM(E1052*D1052)</f>
        <v>0</v>
      </c>
      <c r="G1052" s="385">
        <f t="shared" si="84"/>
        <v>0</v>
      </c>
      <c r="H1052" s="338" t="s">
        <v>810</v>
      </c>
      <c r="I1052" s="338">
        <v>0</v>
      </c>
      <c r="J1052" s="47">
        <v>44571</v>
      </c>
    </row>
    <row r="1053" spans="1:10" s="338" customFormat="1" ht="16.5" customHeight="1" x14ac:dyDescent="0.35">
      <c r="A1053" s="355" t="s">
        <v>2007</v>
      </c>
      <c r="B1053" s="365" t="s">
        <v>48</v>
      </c>
      <c r="C1053" s="57">
        <v>9780008440725</v>
      </c>
      <c r="D1053" s="325">
        <v>7.5</v>
      </c>
      <c r="E1053" s="73"/>
      <c r="F1053" s="126">
        <f t="shared" si="172"/>
        <v>0</v>
      </c>
      <c r="G1053" s="385">
        <f t="shared" si="166"/>
        <v>0</v>
      </c>
      <c r="H1053" s="338" t="s">
        <v>810</v>
      </c>
      <c r="I1053" s="338">
        <v>0</v>
      </c>
      <c r="J1053" s="47">
        <v>44571</v>
      </c>
    </row>
    <row r="1054" spans="1:10" s="338" customFormat="1" ht="16.5" customHeight="1" x14ac:dyDescent="0.35">
      <c r="A1054" s="355" t="s">
        <v>1379</v>
      </c>
      <c r="B1054" s="365" t="s">
        <v>48</v>
      </c>
      <c r="C1054" s="57">
        <v>9780008478896</v>
      </c>
      <c r="D1054" s="325">
        <v>7.5</v>
      </c>
      <c r="E1054" s="73"/>
      <c r="F1054" s="126">
        <f t="shared" ref="F1054:F1055" si="173">SUM(E1054*D1054)</f>
        <v>0</v>
      </c>
      <c r="G1054" s="385">
        <f t="shared" si="84"/>
        <v>0</v>
      </c>
      <c r="H1054" s="338" t="s">
        <v>810</v>
      </c>
      <c r="I1054" s="338">
        <v>0</v>
      </c>
      <c r="J1054" s="47">
        <v>44746</v>
      </c>
    </row>
    <row r="1055" spans="1:10" s="338" customFormat="1" ht="16.5" customHeight="1" x14ac:dyDescent="0.35">
      <c r="A1055" s="355" t="s">
        <v>1380</v>
      </c>
      <c r="B1055" s="365" t="s">
        <v>48</v>
      </c>
      <c r="C1055" s="57">
        <v>9780008478902</v>
      </c>
      <c r="D1055" s="325">
        <v>7.5</v>
      </c>
      <c r="E1055" s="73"/>
      <c r="F1055" s="126">
        <f t="shared" si="173"/>
        <v>0</v>
      </c>
      <c r="G1055" s="385">
        <f t="shared" si="166"/>
        <v>0</v>
      </c>
      <c r="H1055" s="338" t="s">
        <v>810</v>
      </c>
      <c r="I1055" s="338">
        <v>0</v>
      </c>
      <c r="J1055" s="47">
        <v>44746</v>
      </c>
    </row>
    <row r="1056" spans="1:10" s="618" customFormat="1" ht="16.5" customHeight="1" x14ac:dyDescent="0.35">
      <c r="A1056" s="673" t="s">
        <v>1910</v>
      </c>
      <c r="B1056" s="674" t="s">
        <v>48</v>
      </c>
      <c r="C1056" s="679">
        <v>9780008553401</v>
      </c>
      <c r="D1056" s="667">
        <v>7.5</v>
      </c>
      <c r="E1056" s="676"/>
      <c r="F1056" s="677">
        <f>SUM(E1056*D1056)</f>
        <v>0</v>
      </c>
      <c r="G1056" s="678">
        <f t="shared" si="166"/>
        <v>0</v>
      </c>
      <c r="H1056" s="671" t="s">
        <v>810</v>
      </c>
      <c r="I1056" s="671">
        <v>0</v>
      </c>
      <c r="J1056" s="672">
        <v>44935</v>
      </c>
    </row>
    <row r="1057" spans="1:10" s="618" customFormat="1" ht="16.5" customHeight="1" x14ac:dyDescent="0.35">
      <c r="A1057" s="654" t="s">
        <v>1909</v>
      </c>
      <c r="B1057" s="655" t="s">
        <v>48</v>
      </c>
      <c r="C1057" s="656">
        <v>9780008533298</v>
      </c>
      <c r="D1057" s="657">
        <v>7.5</v>
      </c>
      <c r="E1057" s="658"/>
      <c r="F1057" s="659">
        <f t="shared" ref="F1057" si="174">SUM(E1057*D1057)</f>
        <v>0</v>
      </c>
      <c r="G1057" s="660">
        <f t="shared" si="166"/>
        <v>0</v>
      </c>
      <c r="H1057" s="661" t="s">
        <v>810</v>
      </c>
      <c r="I1057" s="661">
        <v>0</v>
      </c>
      <c r="J1057" s="662">
        <v>44952</v>
      </c>
    </row>
    <row r="1058" spans="1:10" s="618" customFormat="1" ht="16.5" customHeight="1" x14ac:dyDescent="0.35">
      <c r="A1058" s="689" t="s">
        <v>1943</v>
      </c>
      <c r="B1058" s="690" t="s">
        <v>48</v>
      </c>
      <c r="C1058" s="694">
        <v>9780008541798</v>
      </c>
      <c r="D1058" s="692">
        <v>7.5</v>
      </c>
      <c r="E1058" s="684"/>
      <c r="F1058" s="693">
        <f>SUM(E1058*D1058)</f>
        <v>0</v>
      </c>
      <c r="G1058" s="686">
        <f t="shared" si="166"/>
        <v>0</v>
      </c>
      <c r="H1058" s="687" t="s">
        <v>810</v>
      </c>
      <c r="I1058" s="687">
        <v>0</v>
      </c>
      <c r="J1058" s="688">
        <v>45019</v>
      </c>
    </row>
    <row r="1059" spans="1:10" s="618" customFormat="1" ht="16.5" customHeight="1" x14ac:dyDescent="0.35">
      <c r="A1059" s="355" t="s">
        <v>1942</v>
      </c>
      <c r="B1059" s="365" t="s">
        <v>48</v>
      </c>
      <c r="C1059" s="57">
        <v>9780008605995</v>
      </c>
      <c r="D1059" s="617">
        <v>7.5</v>
      </c>
      <c r="E1059" s="73"/>
      <c r="F1059" s="126">
        <f>SUM(E1059*D1059)</f>
        <v>0</v>
      </c>
      <c r="G1059" s="385">
        <f t="shared" si="166"/>
        <v>0</v>
      </c>
      <c r="H1059" s="618" t="s">
        <v>810</v>
      </c>
      <c r="I1059" s="618">
        <v>0</v>
      </c>
      <c r="J1059" s="613">
        <v>45173</v>
      </c>
    </row>
    <row r="1060" spans="1:10" s="338" customFormat="1" ht="16.5" customHeight="1" x14ac:dyDescent="0.35">
      <c r="A1060" s="404" t="s">
        <v>61</v>
      </c>
      <c r="B1060" s="368"/>
      <c r="C1060" s="15"/>
      <c r="D1060" s="325"/>
      <c r="E1060" s="73"/>
      <c r="F1060" s="405"/>
      <c r="G1060" s="385"/>
      <c r="J1060" s="45"/>
    </row>
    <row r="1061" spans="1:10" s="338" customFormat="1" ht="16.5" customHeight="1" x14ac:dyDescent="0.35">
      <c r="A1061" s="355" t="s">
        <v>773</v>
      </c>
      <c r="B1061" s="365" t="s">
        <v>48</v>
      </c>
      <c r="C1061" s="15">
        <v>9780007231065</v>
      </c>
      <c r="D1061" s="325">
        <v>7.5</v>
      </c>
      <c r="E1061" s="73"/>
      <c r="F1061" s="126">
        <f t="shared" ref="F1061:F1080" si="175">SUM(E1061*D1061)</f>
        <v>0</v>
      </c>
      <c r="G1061" s="385">
        <f t="shared" si="160"/>
        <v>0</v>
      </c>
      <c r="H1061" s="338" t="s">
        <v>810</v>
      </c>
      <c r="I1061" s="338">
        <v>0</v>
      </c>
      <c r="J1061" s="47">
        <v>39692</v>
      </c>
    </row>
    <row r="1062" spans="1:10" s="338" customFormat="1" ht="16.5" customHeight="1" x14ac:dyDescent="0.35">
      <c r="A1062" s="355" t="s">
        <v>401</v>
      </c>
      <c r="B1062" s="365" t="s">
        <v>48</v>
      </c>
      <c r="C1062" s="15">
        <v>9780007336456</v>
      </c>
      <c r="D1062" s="325">
        <v>7.5</v>
      </c>
      <c r="E1062" s="73"/>
      <c r="F1062" s="126">
        <f t="shared" si="175"/>
        <v>0</v>
      </c>
      <c r="G1062" s="385">
        <f t="shared" si="160"/>
        <v>0</v>
      </c>
      <c r="H1062" s="338" t="s">
        <v>810</v>
      </c>
      <c r="I1062" s="338">
        <v>0</v>
      </c>
      <c r="J1062" s="47">
        <v>40548</v>
      </c>
    </row>
    <row r="1063" spans="1:10" s="338" customFormat="1" ht="16.5" customHeight="1" x14ac:dyDescent="0.35">
      <c r="A1063" s="355" t="s">
        <v>359</v>
      </c>
      <c r="B1063" s="365" t="s">
        <v>48</v>
      </c>
      <c r="C1063" s="15">
        <v>9780007336371</v>
      </c>
      <c r="D1063" s="325">
        <v>7.5</v>
      </c>
      <c r="E1063" s="73"/>
      <c r="F1063" s="126">
        <f t="shared" si="175"/>
        <v>0</v>
      </c>
      <c r="G1063" s="385">
        <f t="shared" si="160"/>
        <v>0</v>
      </c>
      <c r="H1063" s="338" t="s">
        <v>810</v>
      </c>
      <c r="I1063" s="338">
        <v>0</v>
      </c>
      <c r="J1063" s="47">
        <v>40548</v>
      </c>
    </row>
    <row r="1064" spans="1:10" s="338" customFormat="1" ht="16.5" customHeight="1" x14ac:dyDescent="0.35">
      <c r="A1064" s="355" t="s">
        <v>360</v>
      </c>
      <c r="B1064" s="365" t="s">
        <v>48</v>
      </c>
      <c r="C1064" s="15">
        <v>9780007186822</v>
      </c>
      <c r="D1064" s="325">
        <v>7.5</v>
      </c>
      <c r="E1064" s="73"/>
      <c r="F1064" s="126">
        <f t="shared" si="175"/>
        <v>0</v>
      </c>
      <c r="G1064" s="385">
        <f t="shared" si="160"/>
        <v>0</v>
      </c>
      <c r="H1064" s="338" t="s">
        <v>810</v>
      </c>
      <c r="I1064" s="338">
        <v>0</v>
      </c>
      <c r="J1064" s="47">
        <v>40057</v>
      </c>
    </row>
    <row r="1065" spans="1:10" s="338" customFormat="1" ht="16.5" customHeight="1" x14ac:dyDescent="0.35">
      <c r="A1065" s="355" t="s">
        <v>361</v>
      </c>
      <c r="B1065" s="365" t="s">
        <v>48</v>
      </c>
      <c r="C1065" s="15">
        <v>9780007231102</v>
      </c>
      <c r="D1065" s="325">
        <v>7.5</v>
      </c>
      <c r="E1065" s="73"/>
      <c r="F1065" s="126">
        <f t="shared" si="175"/>
        <v>0</v>
      </c>
      <c r="G1065" s="385">
        <f t="shared" si="160"/>
        <v>0</v>
      </c>
      <c r="H1065" s="338" t="s">
        <v>810</v>
      </c>
      <c r="I1065" s="338">
        <v>0</v>
      </c>
      <c r="J1065" s="47">
        <v>39692</v>
      </c>
    </row>
    <row r="1066" spans="1:10" s="338" customFormat="1" ht="16.5" customHeight="1" x14ac:dyDescent="0.35">
      <c r="A1066" s="355" t="s">
        <v>362</v>
      </c>
      <c r="B1066" s="365" t="s">
        <v>48</v>
      </c>
      <c r="C1066" s="15">
        <v>9780007231027</v>
      </c>
      <c r="D1066" s="325">
        <v>7.5</v>
      </c>
      <c r="E1066" s="73"/>
      <c r="F1066" s="126">
        <f t="shared" si="175"/>
        <v>0</v>
      </c>
      <c r="G1066" s="385">
        <f t="shared" si="160"/>
        <v>0</v>
      </c>
      <c r="H1066" s="338" t="s">
        <v>810</v>
      </c>
      <c r="I1066" s="338">
        <v>0</v>
      </c>
      <c r="J1066" s="47">
        <v>39692</v>
      </c>
    </row>
    <row r="1067" spans="1:10" s="338" customFormat="1" ht="16.5" customHeight="1" x14ac:dyDescent="0.35">
      <c r="A1067" s="355" t="s">
        <v>578</v>
      </c>
      <c r="B1067" s="365" t="s">
        <v>48</v>
      </c>
      <c r="C1067" s="15">
        <v>9780007465521</v>
      </c>
      <c r="D1067" s="325">
        <v>7.5</v>
      </c>
      <c r="E1067" s="73"/>
      <c r="F1067" s="126">
        <f t="shared" si="175"/>
        <v>0</v>
      </c>
      <c r="G1067" s="385">
        <f t="shared" si="160"/>
        <v>0</v>
      </c>
      <c r="H1067" s="338" t="s">
        <v>810</v>
      </c>
      <c r="I1067" s="338">
        <v>0</v>
      </c>
      <c r="J1067" s="47">
        <v>39692</v>
      </c>
    </row>
    <row r="1068" spans="1:10" s="338" customFormat="1" ht="16.5" customHeight="1" x14ac:dyDescent="0.35">
      <c r="A1068" s="355" t="s">
        <v>363</v>
      </c>
      <c r="B1068" s="365" t="s">
        <v>48</v>
      </c>
      <c r="C1068" s="15">
        <v>9780007465538</v>
      </c>
      <c r="D1068" s="325">
        <v>7.5</v>
      </c>
      <c r="E1068" s="73"/>
      <c r="F1068" s="126">
        <f t="shared" si="175"/>
        <v>0</v>
      </c>
      <c r="G1068" s="385">
        <f t="shared" si="160"/>
        <v>0</v>
      </c>
      <c r="H1068" s="338" t="s">
        <v>810</v>
      </c>
      <c r="I1068" s="338">
        <v>0</v>
      </c>
      <c r="J1068" s="47">
        <v>41288</v>
      </c>
    </row>
    <row r="1069" spans="1:10" s="338" customFormat="1" ht="16.5" customHeight="1" x14ac:dyDescent="0.35">
      <c r="A1069" s="365" t="s">
        <v>634</v>
      </c>
      <c r="B1069" s="365" t="s">
        <v>48</v>
      </c>
      <c r="C1069" s="73">
        <v>9780008127947</v>
      </c>
      <c r="D1069" s="325">
        <v>7.5</v>
      </c>
      <c r="E1069" s="73"/>
      <c r="F1069" s="126">
        <f t="shared" si="175"/>
        <v>0</v>
      </c>
      <c r="G1069" s="385">
        <f t="shared" si="160"/>
        <v>0</v>
      </c>
      <c r="H1069" s="338" t="s">
        <v>810</v>
      </c>
      <c r="I1069" s="338">
        <v>0</v>
      </c>
      <c r="J1069" s="47">
        <v>42275</v>
      </c>
    </row>
    <row r="1070" spans="1:10" s="338" customFormat="1" ht="16.5" customHeight="1" x14ac:dyDescent="0.35">
      <c r="A1070" s="427" t="s">
        <v>774</v>
      </c>
      <c r="B1070" s="365" t="s">
        <v>48</v>
      </c>
      <c r="C1070" s="73">
        <v>9780008163983</v>
      </c>
      <c r="D1070" s="325">
        <v>7.5</v>
      </c>
      <c r="E1070" s="73"/>
      <c r="F1070" s="126">
        <f t="shared" si="175"/>
        <v>0</v>
      </c>
      <c r="G1070" s="385">
        <f t="shared" si="160"/>
        <v>0</v>
      </c>
      <c r="H1070" s="338" t="s">
        <v>810</v>
      </c>
      <c r="I1070" s="338">
        <v>0</v>
      </c>
      <c r="J1070" s="47">
        <v>42614</v>
      </c>
    </row>
    <row r="1071" spans="1:10" s="338" customFormat="1" ht="16.5" customHeight="1" x14ac:dyDescent="0.35">
      <c r="A1071" s="427" t="s">
        <v>696</v>
      </c>
      <c r="B1071" s="365" t="s">
        <v>48</v>
      </c>
      <c r="C1071" s="73">
        <v>9780008163990</v>
      </c>
      <c r="D1071" s="325">
        <v>7.5</v>
      </c>
      <c r="E1071" s="73"/>
      <c r="F1071" s="126">
        <f t="shared" si="175"/>
        <v>0</v>
      </c>
      <c r="G1071" s="385">
        <f t="shared" si="160"/>
        <v>0</v>
      </c>
      <c r="H1071" s="338" t="s">
        <v>810</v>
      </c>
      <c r="I1071" s="338">
        <v>0</v>
      </c>
      <c r="J1071" s="47">
        <v>42614</v>
      </c>
    </row>
    <row r="1072" spans="1:10" s="338" customFormat="1" ht="16.5" customHeight="1" x14ac:dyDescent="0.35">
      <c r="A1072" s="427" t="s">
        <v>697</v>
      </c>
      <c r="B1072" s="365" t="s">
        <v>48</v>
      </c>
      <c r="C1072" s="73">
        <v>9780008164003</v>
      </c>
      <c r="D1072" s="325">
        <v>7.5</v>
      </c>
      <c r="E1072" s="73"/>
      <c r="F1072" s="126">
        <f t="shared" si="175"/>
        <v>0</v>
      </c>
      <c r="G1072" s="385">
        <f t="shared" si="160"/>
        <v>0</v>
      </c>
      <c r="H1072" s="338" t="s">
        <v>810</v>
      </c>
      <c r="I1072" s="338">
        <v>0</v>
      </c>
      <c r="J1072" s="47">
        <v>42614</v>
      </c>
    </row>
    <row r="1073" spans="1:10" s="338" customFormat="1" ht="16.5" customHeight="1" x14ac:dyDescent="0.35">
      <c r="A1073" s="427" t="s">
        <v>775</v>
      </c>
      <c r="B1073" s="365" t="s">
        <v>48</v>
      </c>
      <c r="C1073" s="73">
        <v>9780008164010</v>
      </c>
      <c r="D1073" s="325">
        <v>7.5</v>
      </c>
      <c r="E1073" s="73"/>
      <c r="F1073" s="126">
        <f t="shared" si="175"/>
        <v>0</v>
      </c>
      <c r="G1073" s="385">
        <f t="shared" si="160"/>
        <v>0</v>
      </c>
      <c r="H1073" s="338" t="s">
        <v>810</v>
      </c>
      <c r="I1073" s="338">
        <v>0</v>
      </c>
      <c r="J1073" s="47">
        <v>42614</v>
      </c>
    </row>
    <row r="1074" spans="1:10" s="338" customFormat="1" ht="16.5" customHeight="1" x14ac:dyDescent="0.35">
      <c r="A1074" s="427" t="s">
        <v>698</v>
      </c>
      <c r="B1074" s="365" t="s">
        <v>48</v>
      </c>
      <c r="C1074" s="73">
        <v>9780008164027</v>
      </c>
      <c r="D1074" s="325">
        <v>7.5</v>
      </c>
      <c r="E1074" s="73"/>
      <c r="F1074" s="126">
        <f t="shared" si="175"/>
        <v>0</v>
      </c>
      <c r="G1074" s="385">
        <f t="shared" si="160"/>
        <v>0</v>
      </c>
      <c r="H1074" s="338" t="s">
        <v>810</v>
      </c>
      <c r="I1074" s="338">
        <v>0</v>
      </c>
      <c r="J1074" s="47">
        <v>42614</v>
      </c>
    </row>
    <row r="1075" spans="1:10" s="338" customFormat="1" ht="16.5" customHeight="1" x14ac:dyDescent="0.35">
      <c r="A1075" s="458" t="s">
        <v>881</v>
      </c>
      <c r="B1075" s="365" t="s">
        <v>48</v>
      </c>
      <c r="C1075" s="75">
        <v>9780008208936</v>
      </c>
      <c r="D1075" s="325">
        <v>7.5</v>
      </c>
      <c r="E1075" s="73"/>
      <c r="F1075" s="126">
        <f t="shared" si="175"/>
        <v>0</v>
      </c>
      <c r="G1075" s="385">
        <f t="shared" si="160"/>
        <v>0</v>
      </c>
      <c r="H1075" s="338" t="s">
        <v>810</v>
      </c>
      <c r="I1075" s="338">
        <v>0</v>
      </c>
      <c r="J1075" s="47">
        <v>43000</v>
      </c>
    </row>
    <row r="1076" spans="1:10" s="338" customFormat="1" ht="16.5" customHeight="1" x14ac:dyDescent="0.35">
      <c r="A1076" s="458" t="s">
        <v>882</v>
      </c>
      <c r="B1076" s="365" t="s">
        <v>48</v>
      </c>
      <c r="C1076" s="75">
        <v>9780008208943</v>
      </c>
      <c r="D1076" s="325">
        <v>7.5</v>
      </c>
      <c r="E1076" s="73"/>
      <c r="F1076" s="126">
        <f t="shared" si="175"/>
        <v>0</v>
      </c>
      <c r="G1076" s="385">
        <f t="shared" si="160"/>
        <v>0</v>
      </c>
      <c r="H1076" s="338" t="s">
        <v>810</v>
      </c>
      <c r="I1076" s="338">
        <v>0</v>
      </c>
      <c r="J1076" s="47">
        <v>43000</v>
      </c>
    </row>
    <row r="1077" spans="1:10" s="338" customFormat="1" ht="16.5" customHeight="1" x14ac:dyDescent="0.35">
      <c r="A1077" s="458" t="s">
        <v>883</v>
      </c>
      <c r="B1077" s="365" t="s">
        <v>48</v>
      </c>
      <c r="C1077" s="75">
        <v>9780008208950</v>
      </c>
      <c r="D1077" s="325">
        <v>7.5</v>
      </c>
      <c r="E1077" s="73"/>
      <c r="F1077" s="126">
        <f t="shared" si="175"/>
        <v>0</v>
      </c>
      <c r="G1077" s="385">
        <f t="shared" si="160"/>
        <v>0</v>
      </c>
      <c r="H1077" s="338" t="s">
        <v>810</v>
      </c>
      <c r="I1077" s="338">
        <v>0</v>
      </c>
      <c r="J1077" s="47">
        <v>43000</v>
      </c>
    </row>
    <row r="1078" spans="1:10" s="338" customFormat="1" ht="16.5" customHeight="1" x14ac:dyDescent="0.35">
      <c r="A1078" s="458" t="s">
        <v>884</v>
      </c>
      <c r="B1078" s="365" t="s">
        <v>48</v>
      </c>
      <c r="C1078" s="75">
        <v>9780008208967</v>
      </c>
      <c r="D1078" s="325">
        <v>7.5</v>
      </c>
      <c r="E1078" s="73"/>
      <c r="F1078" s="126">
        <f t="shared" si="175"/>
        <v>0</v>
      </c>
      <c r="G1078" s="385">
        <f t="shared" si="160"/>
        <v>0</v>
      </c>
      <c r="H1078" s="338" t="s">
        <v>810</v>
      </c>
      <c r="I1078" s="338">
        <v>0</v>
      </c>
      <c r="J1078" s="47">
        <v>43000</v>
      </c>
    </row>
    <row r="1079" spans="1:10" s="338" customFormat="1" ht="16.5" customHeight="1" x14ac:dyDescent="0.35">
      <c r="A1079" s="355" t="s">
        <v>2008</v>
      </c>
      <c r="B1079" s="365" t="s">
        <v>48</v>
      </c>
      <c r="C1079" s="57">
        <v>9780008434380</v>
      </c>
      <c r="D1079" s="325">
        <v>7.5</v>
      </c>
      <c r="E1079" s="73"/>
      <c r="F1079" s="126">
        <f t="shared" si="175"/>
        <v>0</v>
      </c>
      <c r="G1079" s="385">
        <f t="shared" si="160"/>
        <v>0</v>
      </c>
      <c r="H1079" s="338" t="s">
        <v>810</v>
      </c>
      <c r="I1079" s="338">
        <v>0</v>
      </c>
      <c r="J1079" s="47">
        <v>44571</v>
      </c>
    </row>
    <row r="1080" spans="1:10" s="338" customFormat="1" ht="16.5" customHeight="1" x14ac:dyDescent="0.35">
      <c r="A1080" s="355" t="s">
        <v>2009</v>
      </c>
      <c r="B1080" s="365" t="s">
        <v>48</v>
      </c>
      <c r="C1080" s="57">
        <v>9780008424602</v>
      </c>
      <c r="D1080" s="325">
        <v>7.5</v>
      </c>
      <c r="E1080" s="73"/>
      <c r="F1080" s="126">
        <f t="shared" si="175"/>
        <v>0</v>
      </c>
      <c r="G1080" s="385">
        <f t="shared" si="160"/>
        <v>0</v>
      </c>
      <c r="H1080" s="338" t="s">
        <v>810</v>
      </c>
      <c r="I1080" s="338">
        <v>0</v>
      </c>
      <c r="J1080" s="47">
        <v>44571</v>
      </c>
    </row>
    <row r="1081" spans="1:10" s="338" customFormat="1" ht="16.5" customHeight="1" x14ac:dyDescent="0.35">
      <c r="A1081" s="355" t="s">
        <v>1382</v>
      </c>
      <c r="B1081" s="365" t="s">
        <v>48</v>
      </c>
      <c r="C1081" s="57">
        <v>9780008478872</v>
      </c>
      <c r="D1081" s="325">
        <v>7.5</v>
      </c>
      <c r="E1081" s="73"/>
      <c r="F1081" s="126">
        <f t="shared" ref="F1081:F1082" si="176">SUM(E1081*D1081)</f>
        <v>0</v>
      </c>
      <c r="G1081" s="385">
        <f t="shared" si="160"/>
        <v>0</v>
      </c>
      <c r="H1081" s="338" t="s">
        <v>810</v>
      </c>
      <c r="I1081" s="338">
        <v>0</v>
      </c>
      <c r="J1081" s="47">
        <v>44746</v>
      </c>
    </row>
    <row r="1082" spans="1:10" s="338" customFormat="1" ht="16.5" customHeight="1" x14ac:dyDescent="0.35">
      <c r="A1082" s="355" t="s">
        <v>1381</v>
      </c>
      <c r="B1082" s="365" t="s">
        <v>48</v>
      </c>
      <c r="C1082" s="57">
        <v>9780008478889</v>
      </c>
      <c r="D1082" s="325">
        <v>7.5</v>
      </c>
      <c r="E1082" s="73"/>
      <c r="F1082" s="126">
        <f t="shared" si="176"/>
        <v>0</v>
      </c>
      <c r="G1082" s="385">
        <f t="shared" si="160"/>
        <v>0</v>
      </c>
      <c r="H1082" s="338" t="s">
        <v>810</v>
      </c>
      <c r="I1082" s="338">
        <v>0</v>
      </c>
      <c r="J1082" s="47">
        <v>44746</v>
      </c>
    </row>
    <row r="1083" spans="1:10" s="618" customFormat="1" ht="16.5" customHeight="1" x14ac:dyDescent="0.35">
      <c r="A1083" s="673" t="s">
        <v>1911</v>
      </c>
      <c r="B1083" s="674" t="s">
        <v>48</v>
      </c>
      <c r="C1083" s="679">
        <v>9780008553593</v>
      </c>
      <c r="D1083" s="667">
        <v>7.5</v>
      </c>
      <c r="E1083" s="676"/>
      <c r="F1083" s="677">
        <f t="shared" ref="F1083" si="177">SUM(E1083*D1083)</f>
        <v>0</v>
      </c>
      <c r="G1083" s="678">
        <f t="shared" si="160"/>
        <v>0</v>
      </c>
      <c r="H1083" s="671" t="s">
        <v>810</v>
      </c>
      <c r="I1083" s="671">
        <v>0</v>
      </c>
      <c r="J1083" s="672">
        <v>44935</v>
      </c>
    </row>
    <row r="1084" spans="1:10" s="338" customFormat="1" ht="16.5" customHeight="1" x14ac:dyDescent="0.35">
      <c r="A1084" s="462" t="s">
        <v>945</v>
      </c>
      <c r="B1084" s="144"/>
      <c r="C1084" s="144"/>
      <c r="D1084" s="144"/>
      <c r="E1084" s="463"/>
      <c r="F1084" s="144"/>
      <c r="G1084" s="144"/>
      <c r="J1084" s="45"/>
    </row>
    <row r="1085" spans="1:10" s="338" customFormat="1" ht="16.5" customHeight="1" x14ac:dyDescent="0.35">
      <c r="A1085" s="464" t="s">
        <v>51</v>
      </c>
      <c r="B1085" s="368"/>
      <c r="C1085" s="66"/>
      <c r="D1085" s="325"/>
      <c r="E1085" s="73"/>
      <c r="F1085" s="405"/>
      <c r="G1085" s="370"/>
      <c r="J1085" s="45"/>
    </row>
    <row r="1086" spans="1:10" s="338" customFormat="1" ht="16.5" customHeight="1" x14ac:dyDescent="0.35">
      <c r="A1086" s="355" t="s">
        <v>364</v>
      </c>
      <c r="B1086" s="365" t="s">
        <v>48</v>
      </c>
      <c r="C1086" s="15">
        <v>9780007428281</v>
      </c>
      <c r="D1086" s="325">
        <v>7.75</v>
      </c>
      <c r="E1086" s="73"/>
      <c r="F1086" s="126">
        <f t="shared" ref="F1086:F1104" si="178">SUM(E1086*D1086)</f>
        <v>0</v>
      </c>
      <c r="G1086" s="385">
        <f t="shared" ref="G1086:G1135" si="179">IF($F$17="Y",$F$19,0)</f>
        <v>0</v>
      </c>
      <c r="H1086" s="338" t="s">
        <v>810</v>
      </c>
      <c r="I1086" s="338">
        <v>0</v>
      </c>
      <c r="J1086" s="47">
        <v>40912</v>
      </c>
    </row>
    <row r="1087" spans="1:10" s="338" customFormat="1" ht="16.5" customHeight="1" x14ac:dyDescent="0.35">
      <c r="A1087" s="355" t="s">
        <v>365</v>
      </c>
      <c r="B1087" s="365" t="s">
        <v>48</v>
      </c>
      <c r="C1087" s="15">
        <v>9780007428298</v>
      </c>
      <c r="D1087" s="325">
        <v>7.75</v>
      </c>
      <c r="E1087" s="73"/>
      <c r="F1087" s="126">
        <f t="shared" si="178"/>
        <v>0</v>
      </c>
      <c r="G1087" s="385">
        <f t="shared" si="179"/>
        <v>0</v>
      </c>
      <c r="H1087" s="338" t="s">
        <v>810</v>
      </c>
      <c r="I1087" s="338">
        <v>0</v>
      </c>
      <c r="J1087" s="47">
        <v>40912</v>
      </c>
    </row>
    <row r="1088" spans="1:10" s="338" customFormat="1" ht="16.5" customHeight="1" x14ac:dyDescent="0.35">
      <c r="A1088" s="355" t="s">
        <v>776</v>
      </c>
      <c r="B1088" s="365" t="s">
        <v>48</v>
      </c>
      <c r="C1088" s="15">
        <v>9780007428304</v>
      </c>
      <c r="D1088" s="325">
        <v>7.75</v>
      </c>
      <c r="E1088" s="73"/>
      <c r="F1088" s="126">
        <f t="shared" si="178"/>
        <v>0</v>
      </c>
      <c r="G1088" s="385">
        <f t="shared" si="179"/>
        <v>0</v>
      </c>
      <c r="H1088" s="338" t="s">
        <v>810</v>
      </c>
      <c r="I1088" s="338">
        <v>0</v>
      </c>
      <c r="J1088" s="47">
        <v>40912</v>
      </c>
    </row>
    <row r="1089" spans="1:10" s="338" customFormat="1" ht="16.5" customHeight="1" x14ac:dyDescent="0.35">
      <c r="A1089" s="355" t="s">
        <v>366</v>
      </c>
      <c r="B1089" s="365" t="s">
        <v>48</v>
      </c>
      <c r="C1089" s="15">
        <v>9780007428311</v>
      </c>
      <c r="D1089" s="325">
        <v>7.75</v>
      </c>
      <c r="E1089" s="73"/>
      <c r="F1089" s="126">
        <f t="shared" si="178"/>
        <v>0</v>
      </c>
      <c r="G1089" s="385">
        <f t="shared" si="179"/>
        <v>0</v>
      </c>
      <c r="H1089" s="338" t="s">
        <v>810</v>
      </c>
      <c r="I1089" s="338">
        <v>0</v>
      </c>
      <c r="J1089" s="47">
        <v>40912</v>
      </c>
    </row>
    <row r="1090" spans="1:10" s="338" customFormat="1" ht="16.5" customHeight="1" x14ac:dyDescent="0.35">
      <c r="A1090" s="355" t="s">
        <v>367</v>
      </c>
      <c r="B1090" s="365" t="s">
        <v>48</v>
      </c>
      <c r="C1090" s="15">
        <v>9780007428335</v>
      </c>
      <c r="D1090" s="325">
        <v>7.75</v>
      </c>
      <c r="E1090" s="73"/>
      <c r="F1090" s="126">
        <f t="shared" si="178"/>
        <v>0</v>
      </c>
      <c r="G1090" s="385">
        <f t="shared" si="179"/>
        <v>0</v>
      </c>
      <c r="H1090" s="338" t="s">
        <v>810</v>
      </c>
      <c r="I1090" s="338">
        <v>0</v>
      </c>
      <c r="J1090" s="47">
        <v>40912</v>
      </c>
    </row>
    <row r="1091" spans="1:10" s="338" customFormat="1" ht="16.5" customHeight="1" x14ac:dyDescent="0.35">
      <c r="A1091" s="379" t="s">
        <v>572</v>
      </c>
      <c r="B1091" s="365" t="s">
        <v>48</v>
      </c>
      <c r="C1091" s="75">
        <v>9780007530106</v>
      </c>
      <c r="D1091" s="325">
        <v>7.75</v>
      </c>
      <c r="E1091" s="73"/>
      <c r="F1091" s="126">
        <f t="shared" si="178"/>
        <v>0</v>
      </c>
      <c r="G1091" s="385">
        <f t="shared" si="179"/>
        <v>0</v>
      </c>
      <c r="H1091" s="338" t="s">
        <v>810</v>
      </c>
      <c r="I1091" s="338">
        <v>0</v>
      </c>
      <c r="J1091" s="47">
        <v>41813</v>
      </c>
    </row>
    <row r="1092" spans="1:10" s="338" customFormat="1" ht="16.5" customHeight="1" x14ac:dyDescent="0.35">
      <c r="A1092" s="379" t="s">
        <v>573</v>
      </c>
      <c r="B1092" s="365" t="s">
        <v>48</v>
      </c>
      <c r="C1092" s="75">
        <v>9780007530113</v>
      </c>
      <c r="D1092" s="325">
        <v>7.75</v>
      </c>
      <c r="E1092" s="73"/>
      <c r="F1092" s="126">
        <f t="shared" si="178"/>
        <v>0</v>
      </c>
      <c r="G1092" s="385">
        <f t="shared" si="179"/>
        <v>0</v>
      </c>
      <c r="H1092" s="338" t="s">
        <v>810</v>
      </c>
      <c r="I1092" s="338">
        <v>0</v>
      </c>
      <c r="J1092" s="47">
        <v>41813</v>
      </c>
    </row>
    <row r="1093" spans="1:10" s="338" customFormat="1" ht="16.5" customHeight="1" x14ac:dyDescent="0.35">
      <c r="A1093" s="379" t="s">
        <v>574</v>
      </c>
      <c r="B1093" s="365" t="s">
        <v>48</v>
      </c>
      <c r="C1093" s="75">
        <v>9780007530137</v>
      </c>
      <c r="D1093" s="325">
        <v>7.75</v>
      </c>
      <c r="E1093" s="73"/>
      <c r="F1093" s="126">
        <f t="shared" si="178"/>
        <v>0</v>
      </c>
      <c r="G1093" s="385">
        <f t="shared" si="179"/>
        <v>0</v>
      </c>
      <c r="H1093" s="338" t="s">
        <v>810</v>
      </c>
      <c r="I1093" s="338">
        <v>0</v>
      </c>
      <c r="J1093" s="47">
        <v>41813</v>
      </c>
    </row>
    <row r="1094" spans="1:10" s="338" customFormat="1" ht="16.5" customHeight="1" x14ac:dyDescent="0.35">
      <c r="A1094" s="379" t="s">
        <v>575</v>
      </c>
      <c r="B1094" s="365" t="s">
        <v>48</v>
      </c>
      <c r="C1094" s="75">
        <v>9780007530120</v>
      </c>
      <c r="D1094" s="325">
        <v>7.75</v>
      </c>
      <c r="E1094" s="73"/>
      <c r="F1094" s="126">
        <f t="shared" si="178"/>
        <v>0</v>
      </c>
      <c r="G1094" s="385">
        <f t="shared" si="179"/>
        <v>0</v>
      </c>
      <c r="H1094" s="338" t="s">
        <v>810</v>
      </c>
      <c r="I1094" s="338">
        <v>0</v>
      </c>
      <c r="J1094" s="47">
        <v>41813</v>
      </c>
    </row>
    <row r="1095" spans="1:10" s="338" customFormat="1" ht="16.5" customHeight="1" x14ac:dyDescent="0.35">
      <c r="A1095" s="365" t="s">
        <v>632</v>
      </c>
      <c r="B1095" s="365" t="s">
        <v>48</v>
      </c>
      <c r="C1095" s="57">
        <v>9780008127954</v>
      </c>
      <c r="D1095" s="325">
        <v>7.75</v>
      </c>
      <c r="E1095" s="73"/>
      <c r="F1095" s="126">
        <f t="shared" si="178"/>
        <v>0</v>
      </c>
      <c r="G1095" s="385">
        <f t="shared" si="179"/>
        <v>0</v>
      </c>
      <c r="H1095" s="338" t="s">
        <v>810</v>
      </c>
      <c r="I1095" s="338">
        <v>0</v>
      </c>
      <c r="J1095" s="47">
        <v>42275</v>
      </c>
    </row>
    <row r="1096" spans="1:10" s="338" customFormat="1" ht="16.5" customHeight="1" x14ac:dyDescent="0.35">
      <c r="A1096" s="365" t="s">
        <v>633</v>
      </c>
      <c r="B1096" s="365" t="s">
        <v>48</v>
      </c>
      <c r="C1096" s="79">
        <v>9780008127961</v>
      </c>
      <c r="D1096" s="325">
        <v>7.75</v>
      </c>
      <c r="E1096" s="73"/>
      <c r="F1096" s="126">
        <f t="shared" si="178"/>
        <v>0</v>
      </c>
      <c r="G1096" s="385">
        <f t="shared" si="179"/>
        <v>0</v>
      </c>
      <c r="H1096" s="338" t="s">
        <v>810</v>
      </c>
      <c r="I1096" s="338">
        <v>0</v>
      </c>
      <c r="J1096" s="47">
        <v>42275</v>
      </c>
    </row>
    <row r="1097" spans="1:10" s="338" customFormat="1" ht="16.5" customHeight="1" x14ac:dyDescent="0.35">
      <c r="A1097" s="365" t="s">
        <v>650</v>
      </c>
      <c r="B1097" s="365" t="s">
        <v>48</v>
      </c>
      <c r="C1097" s="79">
        <v>9780008147341</v>
      </c>
      <c r="D1097" s="325">
        <v>7.75</v>
      </c>
      <c r="E1097" s="73"/>
      <c r="F1097" s="126">
        <f t="shared" si="178"/>
        <v>0</v>
      </c>
      <c r="G1097" s="385">
        <f t="shared" si="179"/>
        <v>0</v>
      </c>
      <c r="H1097" s="338" t="s">
        <v>810</v>
      </c>
      <c r="I1097" s="338">
        <v>0</v>
      </c>
      <c r="J1097" s="47">
        <v>42374</v>
      </c>
    </row>
    <row r="1098" spans="1:10" s="338" customFormat="1" ht="16.5" customHeight="1" x14ac:dyDescent="0.35">
      <c r="A1098" s="365" t="s">
        <v>651</v>
      </c>
      <c r="B1098" s="365" t="s">
        <v>48</v>
      </c>
      <c r="C1098" s="79">
        <v>9780008147358</v>
      </c>
      <c r="D1098" s="325">
        <v>7.75</v>
      </c>
      <c r="E1098" s="73"/>
      <c r="F1098" s="126">
        <f t="shared" si="178"/>
        <v>0</v>
      </c>
      <c r="G1098" s="385">
        <f t="shared" si="179"/>
        <v>0</v>
      </c>
      <c r="H1098" s="338" t="s">
        <v>810</v>
      </c>
      <c r="I1098" s="338">
        <v>0</v>
      </c>
      <c r="J1098" s="47">
        <v>42374</v>
      </c>
    </row>
    <row r="1099" spans="1:10" s="338" customFormat="1" ht="16.5" customHeight="1" x14ac:dyDescent="0.35">
      <c r="A1099" s="365" t="s">
        <v>652</v>
      </c>
      <c r="B1099" s="365" t="s">
        <v>48</v>
      </c>
      <c r="C1099" s="79">
        <v>9780008147365</v>
      </c>
      <c r="D1099" s="325">
        <v>7.75</v>
      </c>
      <c r="E1099" s="73"/>
      <c r="F1099" s="126">
        <f t="shared" si="178"/>
        <v>0</v>
      </c>
      <c r="G1099" s="385">
        <f t="shared" si="179"/>
        <v>0</v>
      </c>
      <c r="H1099" s="338" t="s">
        <v>810</v>
      </c>
      <c r="I1099" s="338">
        <v>0</v>
      </c>
      <c r="J1099" s="47">
        <v>42374</v>
      </c>
    </row>
    <row r="1100" spans="1:10" s="338" customFormat="1" ht="16.5" customHeight="1" x14ac:dyDescent="0.35">
      <c r="A1100" s="365" t="s">
        <v>653</v>
      </c>
      <c r="B1100" s="365" t="s">
        <v>48</v>
      </c>
      <c r="C1100" s="79">
        <v>9780008147372</v>
      </c>
      <c r="D1100" s="325">
        <v>7.75</v>
      </c>
      <c r="E1100" s="73"/>
      <c r="F1100" s="126">
        <f t="shared" si="178"/>
        <v>0</v>
      </c>
      <c r="G1100" s="385">
        <f t="shared" si="179"/>
        <v>0</v>
      </c>
      <c r="H1100" s="338" t="s">
        <v>810</v>
      </c>
      <c r="I1100" s="338">
        <v>0</v>
      </c>
      <c r="J1100" s="47">
        <v>42374</v>
      </c>
    </row>
    <row r="1101" spans="1:10" s="338" customFormat="1" ht="16.5" customHeight="1" x14ac:dyDescent="0.35">
      <c r="A1101" s="365" t="s">
        <v>699</v>
      </c>
      <c r="B1101" s="365" t="s">
        <v>48</v>
      </c>
      <c r="C1101" s="79">
        <v>9780008179533</v>
      </c>
      <c r="D1101" s="325">
        <v>7.75</v>
      </c>
      <c r="E1101" s="73"/>
      <c r="F1101" s="126">
        <f t="shared" si="178"/>
        <v>0</v>
      </c>
      <c r="G1101" s="385">
        <f t="shared" si="179"/>
        <v>0</v>
      </c>
      <c r="H1101" s="338" t="s">
        <v>810</v>
      </c>
      <c r="I1101" s="338">
        <v>0</v>
      </c>
      <c r="J1101" s="47">
        <v>42738</v>
      </c>
    </row>
    <row r="1102" spans="1:10" s="338" customFormat="1" ht="16.5" customHeight="1" x14ac:dyDescent="0.35">
      <c r="A1102" s="365" t="s">
        <v>700</v>
      </c>
      <c r="B1102" s="365" t="s">
        <v>48</v>
      </c>
      <c r="C1102" s="79">
        <v>9780008179540</v>
      </c>
      <c r="D1102" s="325">
        <v>7.75</v>
      </c>
      <c r="E1102" s="73"/>
      <c r="F1102" s="126">
        <f t="shared" si="178"/>
        <v>0</v>
      </c>
      <c r="G1102" s="385">
        <f t="shared" si="179"/>
        <v>0</v>
      </c>
      <c r="H1102" s="338" t="s">
        <v>810</v>
      </c>
      <c r="I1102" s="338">
        <v>0</v>
      </c>
      <c r="J1102" s="47">
        <v>42738</v>
      </c>
    </row>
    <row r="1103" spans="1:10" s="338" customFormat="1" ht="16.5" customHeight="1" x14ac:dyDescent="0.35">
      <c r="A1103" s="365" t="s">
        <v>701</v>
      </c>
      <c r="B1103" s="365" t="s">
        <v>48</v>
      </c>
      <c r="C1103" s="79">
        <v>9780008179564</v>
      </c>
      <c r="D1103" s="325">
        <v>7.75</v>
      </c>
      <c r="E1103" s="73"/>
      <c r="F1103" s="126">
        <f t="shared" si="178"/>
        <v>0</v>
      </c>
      <c r="G1103" s="385">
        <f t="shared" si="179"/>
        <v>0</v>
      </c>
      <c r="H1103" s="338" t="s">
        <v>810</v>
      </c>
      <c r="I1103" s="338">
        <v>0</v>
      </c>
      <c r="J1103" s="47">
        <v>42738</v>
      </c>
    </row>
    <row r="1104" spans="1:10" s="338" customFormat="1" ht="16.5" customHeight="1" x14ac:dyDescent="0.35">
      <c r="A1104" s="365" t="s">
        <v>702</v>
      </c>
      <c r="B1104" s="365" t="s">
        <v>48</v>
      </c>
      <c r="C1104" s="79">
        <v>9780008179557</v>
      </c>
      <c r="D1104" s="325">
        <v>7.75</v>
      </c>
      <c r="E1104" s="73"/>
      <c r="F1104" s="126">
        <f t="shared" si="178"/>
        <v>0</v>
      </c>
      <c r="G1104" s="385">
        <f t="shared" si="179"/>
        <v>0</v>
      </c>
      <c r="H1104" s="338" t="s">
        <v>810</v>
      </c>
      <c r="I1104" s="338">
        <v>0</v>
      </c>
      <c r="J1104" s="47">
        <v>42738</v>
      </c>
    </row>
    <row r="1105" spans="1:10" s="338" customFormat="1" ht="16.5" customHeight="1" x14ac:dyDescent="0.35">
      <c r="A1105" s="355" t="s">
        <v>2010</v>
      </c>
      <c r="B1105" s="365" t="s">
        <v>48</v>
      </c>
      <c r="C1105" s="57">
        <v>9780008440732</v>
      </c>
      <c r="D1105" s="325">
        <v>7.75</v>
      </c>
      <c r="E1105" s="73"/>
      <c r="F1105" s="126">
        <f t="shared" ref="F1105:F1106" si="180">SUM(E1105*D1105)</f>
        <v>0</v>
      </c>
      <c r="G1105" s="385">
        <f t="shared" si="179"/>
        <v>0</v>
      </c>
      <c r="H1105" s="338" t="s">
        <v>810</v>
      </c>
      <c r="I1105" s="338">
        <v>0</v>
      </c>
      <c r="J1105" s="47">
        <v>44571</v>
      </c>
    </row>
    <row r="1106" spans="1:10" s="338" customFormat="1" ht="16.5" customHeight="1" x14ac:dyDescent="0.35">
      <c r="A1106" s="355" t="s">
        <v>2011</v>
      </c>
      <c r="B1106" s="365" t="s">
        <v>48</v>
      </c>
      <c r="C1106" s="57">
        <v>9780008440749</v>
      </c>
      <c r="D1106" s="325">
        <v>7.75</v>
      </c>
      <c r="E1106" s="73"/>
      <c r="F1106" s="126">
        <f t="shared" si="180"/>
        <v>0</v>
      </c>
      <c r="G1106" s="385">
        <f t="shared" si="179"/>
        <v>0</v>
      </c>
      <c r="H1106" s="338" t="s">
        <v>810</v>
      </c>
      <c r="I1106" s="338">
        <v>0</v>
      </c>
      <c r="J1106" s="47">
        <v>44571</v>
      </c>
    </row>
    <row r="1107" spans="1:10" s="338" customFormat="1" ht="16.5" customHeight="1" x14ac:dyDescent="0.35">
      <c r="A1107" s="355" t="s">
        <v>1386</v>
      </c>
      <c r="B1107" s="365" t="s">
        <v>48</v>
      </c>
      <c r="C1107" s="57">
        <v>9780008478919</v>
      </c>
      <c r="D1107" s="325">
        <v>7.75</v>
      </c>
      <c r="E1107" s="73"/>
      <c r="F1107" s="126">
        <f t="shared" ref="F1107:F1108" si="181">SUM(E1107*D1107)</f>
        <v>0</v>
      </c>
      <c r="G1107" s="385">
        <f t="shared" si="179"/>
        <v>0</v>
      </c>
      <c r="H1107" s="338" t="s">
        <v>810</v>
      </c>
      <c r="I1107" s="338">
        <v>0</v>
      </c>
      <c r="J1107" s="47">
        <v>44746</v>
      </c>
    </row>
    <row r="1108" spans="1:10" s="338" customFormat="1" ht="16.5" customHeight="1" x14ac:dyDescent="0.35">
      <c r="A1108" s="355" t="s">
        <v>1385</v>
      </c>
      <c r="B1108" s="365" t="s">
        <v>48</v>
      </c>
      <c r="C1108" s="57">
        <v>9780008478926</v>
      </c>
      <c r="D1108" s="325">
        <v>7.75</v>
      </c>
      <c r="E1108" s="73"/>
      <c r="F1108" s="126">
        <f t="shared" si="181"/>
        <v>0</v>
      </c>
      <c r="G1108" s="385">
        <f t="shared" si="179"/>
        <v>0</v>
      </c>
      <c r="H1108" s="338" t="s">
        <v>810</v>
      </c>
      <c r="I1108" s="338">
        <v>0</v>
      </c>
      <c r="J1108" s="47">
        <v>44746</v>
      </c>
    </row>
    <row r="1109" spans="1:10" s="618" customFormat="1" ht="16.5" customHeight="1" x14ac:dyDescent="0.35">
      <c r="A1109" s="673" t="s">
        <v>1912</v>
      </c>
      <c r="B1109" s="674" t="s">
        <v>48</v>
      </c>
      <c r="C1109" s="679">
        <v>9780008553425</v>
      </c>
      <c r="D1109" s="667">
        <v>7.75</v>
      </c>
      <c r="E1109" s="676"/>
      <c r="F1109" s="677">
        <f t="shared" ref="F1109" si="182">SUM(E1109*D1109)</f>
        <v>0</v>
      </c>
      <c r="G1109" s="678">
        <f t="shared" si="179"/>
        <v>0</v>
      </c>
      <c r="H1109" s="671" t="s">
        <v>810</v>
      </c>
      <c r="I1109" s="671">
        <v>0</v>
      </c>
      <c r="J1109" s="672">
        <v>44935</v>
      </c>
    </row>
    <row r="1110" spans="1:10" s="618" customFormat="1" ht="16.5" customHeight="1" x14ac:dyDescent="0.35">
      <c r="A1110" s="673" t="s">
        <v>1913</v>
      </c>
      <c r="B1110" s="674" t="s">
        <v>48</v>
      </c>
      <c r="C1110" s="679">
        <v>9780008553616</v>
      </c>
      <c r="D1110" s="667">
        <v>7.75</v>
      </c>
      <c r="E1110" s="676"/>
      <c r="F1110" s="677">
        <f t="shared" ref="F1110" si="183">SUM(E1110*D1110)</f>
        <v>0</v>
      </c>
      <c r="G1110" s="678">
        <f t="shared" si="179"/>
        <v>0</v>
      </c>
      <c r="H1110" s="671" t="s">
        <v>810</v>
      </c>
      <c r="I1110" s="671">
        <v>0</v>
      </c>
      <c r="J1110" s="672">
        <v>44935</v>
      </c>
    </row>
    <row r="1111" spans="1:10" s="618" customFormat="1" ht="16.5" customHeight="1" x14ac:dyDescent="0.35">
      <c r="A1111" s="689" t="s">
        <v>1944</v>
      </c>
      <c r="B1111" s="690" t="s">
        <v>48</v>
      </c>
      <c r="C1111" s="694">
        <v>9780008541859</v>
      </c>
      <c r="D1111" s="692">
        <v>7.75</v>
      </c>
      <c r="E1111" s="684"/>
      <c r="F1111" s="693">
        <f t="shared" ref="F1111" si="184">SUM(E1111*D1111)</f>
        <v>0</v>
      </c>
      <c r="G1111" s="686">
        <f t="shared" si="179"/>
        <v>0</v>
      </c>
      <c r="H1111" s="687" t="s">
        <v>810</v>
      </c>
      <c r="I1111" s="687">
        <v>0</v>
      </c>
      <c r="J1111" s="688">
        <v>45019</v>
      </c>
    </row>
    <row r="1112" spans="1:10" s="338" customFormat="1" ht="16.5" customHeight="1" x14ac:dyDescent="0.35">
      <c r="A1112" s="404" t="s">
        <v>61</v>
      </c>
      <c r="B1112" s="368"/>
      <c r="C1112" s="15"/>
      <c r="D1112" s="325"/>
      <c r="E1112" s="73"/>
      <c r="F1112" s="405"/>
      <c r="G1112" s="385"/>
      <c r="J1112" s="45"/>
    </row>
    <row r="1113" spans="1:10" s="338" customFormat="1" ht="16.5" customHeight="1" x14ac:dyDescent="0.35">
      <c r="A1113" s="355" t="s">
        <v>777</v>
      </c>
      <c r="B1113" s="365" t="s">
        <v>48</v>
      </c>
      <c r="C1113" s="15">
        <v>9780007428342</v>
      </c>
      <c r="D1113" s="325">
        <v>7.75</v>
      </c>
      <c r="E1113" s="73"/>
      <c r="F1113" s="126">
        <f t="shared" ref="F1113:F1133" si="185">SUM(E1113*D1113)</f>
        <v>0</v>
      </c>
      <c r="G1113" s="385">
        <f t="shared" si="179"/>
        <v>0</v>
      </c>
      <c r="H1113" s="338" t="s">
        <v>810</v>
      </c>
      <c r="I1113" s="338">
        <v>0</v>
      </c>
      <c r="J1113" s="47">
        <v>40912</v>
      </c>
    </row>
    <row r="1114" spans="1:10" s="338" customFormat="1" ht="16.5" customHeight="1" x14ac:dyDescent="0.35">
      <c r="A1114" s="355" t="s">
        <v>368</v>
      </c>
      <c r="B1114" s="365" t="s">
        <v>48</v>
      </c>
      <c r="C1114" s="15">
        <v>9780007428359</v>
      </c>
      <c r="D1114" s="325">
        <v>7.75</v>
      </c>
      <c r="E1114" s="73"/>
      <c r="F1114" s="126">
        <f t="shared" si="185"/>
        <v>0</v>
      </c>
      <c r="G1114" s="385">
        <f t="shared" si="179"/>
        <v>0</v>
      </c>
      <c r="H1114" s="338" t="s">
        <v>810</v>
      </c>
      <c r="I1114" s="338">
        <v>0</v>
      </c>
      <c r="J1114" s="47">
        <v>40912</v>
      </c>
    </row>
    <row r="1115" spans="1:10" s="338" customFormat="1" ht="16.5" customHeight="1" x14ac:dyDescent="0.35">
      <c r="A1115" s="355" t="s">
        <v>369</v>
      </c>
      <c r="B1115" s="365" t="s">
        <v>48</v>
      </c>
      <c r="C1115" s="15">
        <v>9780007428366</v>
      </c>
      <c r="D1115" s="325">
        <v>7.75</v>
      </c>
      <c r="E1115" s="73"/>
      <c r="F1115" s="126">
        <f t="shared" si="185"/>
        <v>0</v>
      </c>
      <c r="G1115" s="385">
        <f t="shared" si="179"/>
        <v>0</v>
      </c>
      <c r="H1115" s="338" t="s">
        <v>810</v>
      </c>
      <c r="I1115" s="338">
        <v>0</v>
      </c>
      <c r="J1115" s="47">
        <v>40912</v>
      </c>
    </row>
    <row r="1116" spans="1:10" s="338" customFormat="1" ht="16.5" customHeight="1" x14ac:dyDescent="0.35">
      <c r="A1116" s="355" t="s">
        <v>370</v>
      </c>
      <c r="B1116" s="365" t="s">
        <v>48</v>
      </c>
      <c r="C1116" s="15">
        <v>9780007428373</v>
      </c>
      <c r="D1116" s="325">
        <v>7.75</v>
      </c>
      <c r="E1116" s="73"/>
      <c r="F1116" s="126">
        <f t="shared" si="185"/>
        <v>0</v>
      </c>
      <c r="G1116" s="385">
        <f t="shared" si="179"/>
        <v>0</v>
      </c>
      <c r="H1116" s="338" t="s">
        <v>810</v>
      </c>
      <c r="I1116" s="338">
        <v>0</v>
      </c>
      <c r="J1116" s="47">
        <v>40912</v>
      </c>
    </row>
    <row r="1117" spans="1:10" s="338" customFormat="1" ht="16.5" customHeight="1" x14ac:dyDescent="0.35">
      <c r="A1117" s="355" t="s">
        <v>371</v>
      </c>
      <c r="B1117" s="365" t="s">
        <v>48</v>
      </c>
      <c r="C1117" s="15">
        <v>9780007428380</v>
      </c>
      <c r="D1117" s="325">
        <v>7.75</v>
      </c>
      <c r="E1117" s="73"/>
      <c r="F1117" s="126">
        <f t="shared" si="185"/>
        <v>0</v>
      </c>
      <c r="G1117" s="385">
        <f t="shared" si="179"/>
        <v>0</v>
      </c>
      <c r="H1117" s="338" t="s">
        <v>810</v>
      </c>
      <c r="I1117" s="338">
        <v>0</v>
      </c>
      <c r="J1117" s="47">
        <v>40912</v>
      </c>
    </row>
    <row r="1118" spans="1:10" s="338" customFormat="1" ht="16.5" customHeight="1" x14ac:dyDescent="0.35">
      <c r="A1118" s="355" t="s">
        <v>778</v>
      </c>
      <c r="B1118" s="365" t="s">
        <v>48</v>
      </c>
      <c r="C1118" s="15">
        <v>9780007428397</v>
      </c>
      <c r="D1118" s="325">
        <v>7.75</v>
      </c>
      <c r="E1118" s="73"/>
      <c r="F1118" s="126">
        <f t="shared" si="185"/>
        <v>0</v>
      </c>
      <c r="G1118" s="385">
        <f t="shared" si="179"/>
        <v>0</v>
      </c>
      <c r="H1118" s="338" t="s">
        <v>810</v>
      </c>
      <c r="I1118" s="338">
        <v>0</v>
      </c>
      <c r="J1118" s="47">
        <v>40912</v>
      </c>
    </row>
    <row r="1119" spans="1:10" s="338" customFormat="1" ht="16.5" customHeight="1" x14ac:dyDescent="0.35">
      <c r="A1119" s="379" t="s">
        <v>779</v>
      </c>
      <c r="B1119" s="365" t="s">
        <v>48</v>
      </c>
      <c r="C1119" s="75">
        <v>9780007530144</v>
      </c>
      <c r="D1119" s="325">
        <v>7.75</v>
      </c>
      <c r="E1119" s="73"/>
      <c r="F1119" s="126">
        <f t="shared" si="185"/>
        <v>0</v>
      </c>
      <c r="G1119" s="385">
        <f t="shared" si="179"/>
        <v>0</v>
      </c>
      <c r="H1119" s="338" t="s">
        <v>810</v>
      </c>
      <c r="I1119" s="338">
        <v>0</v>
      </c>
      <c r="J1119" s="47">
        <v>41813</v>
      </c>
    </row>
    <row r="1120" spans="1:10" s="338" customFormat="1" ht="16.5" customHeight="1" x14ac:dyDescent="0.35">
      <c r="A1120" s="379" t="s">
        <v>576</v>
      </c>
      <c r="B1120" s="365" t="s">
        <v>48</v>
      </c>
      <c r="C1120" s="75">
        <v>9780007530151</v>
      </c>
      <c r="D1120" s="325">
        <v>7.75</v>
      </c>
      <c r="E1120" s="73"/>
      <c r="F1120" s="126">
        <f t="shared" si="185"/>
        <v>0</v>
      </c>
      <c r="G1120" s="385">
        <f t="shared" si="179"/>
        <v>0</v>
      </c>
      <c r="H1120" s="338" t="s">
        <v>810</v>
      </c>
      <c r="I1120" s="338">
        <v>0</v>
      </c>
      <c r="J1120" s="47">
        <v>41813</v>
      </c>
    </row>
    <row r="1121" spans="1:10" s="338" customFormat="1" ht="16.5" customHeight="1" x14ac:dyDescent="0.35">
      <c r="A1121" s="379" t="s">
        <v>577</v>
      </c>
      <c r="B1121" s="365" t="s">
        <v>48</v>
      </c>
      <c r="C1121" s="75">
        <v>9780007530168</v>
      </c>
      <c r="D1121" s="325">
        <v>7.75</v>
      </c>
      <c r="E1121" s="73"/>
      <c r="F1121" s="126">
        <f t="shared" si="185"/>
        <v>0</v>
      </c>
      <c r="G1121" s="385">
        <f t="shared" si="179"/>
        <v>0</v>
      </c>
      <c r="H1121" s="338" t="s">
        <v>810</v>
      </c>
      <c r="I1121" s="338">
        <v>0</v>
      </c>
      <c r="J1121" s="47">
        <v>41813</v>
      </c>
    </row>
    <row r="1122" spans="1:10" s="338" customFormat="1" ht="16.5" customHeight="1" x14ac:dyDescent="0.35">
      <c r="A1122" s="379" t="s">
        <v>591</v>
      </c>
      <c r="B1122" s="365" t="s">
        <v>48</v>
      </c>
      <c r="C1122" s="75">
        <v>9780007530175</v>
      </c>
      <c r="D1122" s="325">
        <v>7.75</v>
      </c>
      <c r="E1122" s="73"/>
      <c r="F1122" s="126">
        <f t="shared" si="185"/>
        <v>0</v>
      </c>
      <c r="G1122" s="385">
        <f t="shared" si="179"/>
        <v>0</v>
      </c>
      <c r="H1122" s="338" t="s">
        <v>810</v>
      </c>
      <c r="I1122" s="338">
        <v>0</v>
      </c>
      <c r="J1122" s="47">
        <v>41813</v>
      </c>
    </row>
    <row r="1123" spans="1:10" s="338" customFormat="1" ht="16.5" customHeight="1" x14ac:dyDescent="0.35">
      <c r="A1123" s="409" t="s">
        <v>630</v>
      </c>
      <c r="B1123" s="365" t="s">
        <v>48</v>
      </c>
      <c r="C1123" s="79">
        <v>9780008127978</v>
      </c>
      <c r="D1123" s="325">
        <v>7.75</v>
      </c>
      <c r="E1123" s="73"/>
      <c r="F1123" s="126">
        <f t="shared" si="185"/>
        <v>0</v>
      </c>
      <c r="G1123" s="385">
        <f t="shared" si="179"/>
        <v>0</v>
      </c>
      <c r="H1123" s="338" t="s">
        <v>810</v>
      </c>
      <c r="I1123" s="338">
        <v>0</v>
      </c>
      <c r="J1123" s="47">
        <v>42275</v>
      </c>
    </row>
    <row r="1124" spans="1:10" s="338" customFormat="1" ht="16.5" customHeight="1" x14ac:dyDescent="0.35">
      <c r="A1124" s="80" t="s">
        <v>631</v>
      </c>
      <c r="B1124" s="365" t="s">
        <v>48</v>
      </c>
      <c r="C1124" s="79">
        <v>9780008127985</v>
      </c>
      <c r="D1124" s="325">
        <v>7.75</v>
      </c>
      <c r="E1124" s="73"/>
      <c r="F1124" s="126">
        <f t="shared" si="185"/>
        <v>0</v>
      </c>
      <c r="G1124" s="385">
        <f t="shared" si="179"/>
        <v>0</v>
      </c>
      <c r="H1124" s="338" t="s">
        <v>810</v>
      </c>
      <c r="I1124" s="338">
        <v>0</v>
      </c>
      <c r="J1124" s="47">
        <v>42275</v>
      </c>
    </row>
    <row r="1125" spans="1:10" s="338" customFormat="1" ht="16.5" customHeight="1" x14ac:dyDescent="0.35">
      <c r="A1125" s="80" t="s">
        <v>714</v>
      </c>
      <c r="B1125" s="365" t="s">
        <v>48</v>
      </c>
      <c r="C1125" s="79">
        <v>9780008164034</v>
      </c>
      <c r="D1125" s="325">
        <v>7.75</v>
      </c>
      <c r="E1125" s="73"/>
      <c r="F1125" s="126">
        <f t="shared" si="185"/>
        <v>0</v>
      </c>
      <c r="G1125" s="385">
        <f t="shared" si="179"/>
        <v>0</v>
      </c>
      <c r="H1125" s="338" t="s">
        <v>810</v>
      </c>
      <c r="I1125" s="338">
        <v>0</v>
      </c>
      <c r="J1125" s="47">
        <v>42614</v>
      </c>
    </row>
    <row r="1126" spans="1:10" s="338" customFormat="1" ht="16.5" customHeight="1" x14ac:dyDescent="0.35">
      <c r="A1126" s="80" t="s">
        <v>780</v>
      </c>
      <c r="B1126" s="365" t="s">
        <v>48</v>
      </c>
      <c r="C1126" s="79">
        <v>9780008164058</v>
      </c>
      <c r="D1126" s="325">
        <v>7.75</v>
      </c>
      <c r="E1126" s="73"/>
      <c r="F1126" s="126">
        <f t="shared" si="185"/>
        <v>0</v>
      </c>
      <c r="G1126" s="385">
        <f t="shared" si="179"/>
        <v>0</v>
      </c>
      <c r="H1126" s="338" t="s">
        <v>810</v>
      </c>
      <c r="I1126" s="338">
        <v>0</v>
      </c>
      <c r="J1126" s="47">
        <v>42614</v>
      </c>
    </row>
    <row r="1127" spans="1:10" s="338" customFormat="1" ht="16.5" customHeight="1" x14ac:dyDescent="0.35">
      <c r="A1127" s="80" t="s">
        <v>781</v>
      </c>
      <c r="B1127" s="365" t="s">
        <v>48</v>
      </c>
      <c r="C1127" s="79">
        <v>9780008164065</v>
      </c>
      <c r="D1127" s="325">
        <v>7.75</v>
      </c>
      <c r="E1127" s="73"/>
      <c r="F1127" s="126">
        <f t="shared" si="185"/>
        <v>0</v>
      </c>
      <c r="G1127" s="385">
        <f t="shared" si="179"/>
        <v>0</v>
      </c>
      <c r="H1127" s="338" t="s">
        <v>810</v>
      </c>
      <c r="I1127" s="338">
        <v>0</v>
      </c>
      <c r="J1127" s="47">
        <v>42614</v>
      </c>
    </row>
    <row r="1128" spans="1:10" s="338" customFormat="1" ht="16.5" customHeight="1" x14ac:dyDescent="0.35">
      <c r="A1128" s="458" t="s">
        <v>885</v>
      </c>
      <c r="B1128" s="365" t="s">
        <v>48</v>
      </c>
      <c r="C1128" s="75">
        <v>9780008208974</v>
      </c>
      <c r="D1128" s="325">
        <v>7.75</v>
      </c>
      <c r="E1128" s="73"/>
      <c r="F1128" s="126">
        <f t="shared" si="185"/>
        <v>0</v>
      </c>
      <c r="G1128" s="385">
        <f t="shared" si="179"/>
        <v>0</v>
      </c>
      <c r="H1128" s="338" t="s">
        <v>810</v>
      </c>
      <c r="I1128" s="338">
        <v>0</v>
      </c>
      <c r="J1128" s="47">
        <v>43000</v>
      </c>
    </row>
    <row r="1129" spans="1:10" s="338" customFormat="1" ht="16.5" customHeight="1" x14ac:dyDescent="0.35">
      <c r="A1129" s="458" t="s">
        <v>886</v>
      </c>
      <c r="B1129" s="365" t="s">
        <v>48</v>
      </c>
      <c r="C1129" s="75">
        <v>9780008208981</v>
      </c>
      <c r="D1129" s="325">
        <v>7.75</v>
      </c>
      <c r="E1129" s="73"/>
      <c r="F1129" s="126">
        <f t="shared" si="185"/>
        <v>0</v>
      </c>
      <c r="G1129" s="385">
        <f t="shared" si="179"/>
        <v>0</v>
      </c>
      <c r="H1129" s="338" t="s">
        <v>810</v>
      </c>
      <c r="I1129" s="338">
        <v>0</v>
      </c>
      <c r="J1129" s="47">
        <v>43000</v>
      </c>
    </row>
    <row r="1130" spans="1:10" s="338" customFormat="1" ht="16.5" customHeight="1" x14ac:dyDescent="0.35">
      <c r="A1130" s="458" t="s">
        <v>887</v>
      </c>
      <c r="B1130" s="365" t="s">
        <v>48</v>
      </c>
      <c r="C1130" s="75">
        <v>9780008208998</v>
      </c>
      <c r="D1130" s="325">
        <v>7.75</v>
      </c>
      <c r="E1130" s="73"/>
      <c r="F1130" s="126">
        <f t="shared" si="185"/>
        <v>0</v>
      </c>
      <c r="G1130" s="385">
        <f t="shared" si="179"/>
        <v>0</v>
      </c>
      <c r="H1130" s="338" t="s">
        <v>810</v>
      </c>
      <c r="I1130" s="338">
        <v>0</v>
      </c>
      <c r="J1130" s="47">
        <v>43000</v>
      </c>
    </row>
    <row r="1131" spans="1:10" s="338" customFormat="1" ht="16.5" customHeight="1" x14ac:dyDescent="0.35">
      <c r="A1131" s="458" t="s">
        <v>888</v>
      </c>
      <c r="B1131" s="365" t="s">
        <v>48</v>
      </c>
      <c r="C1131" s="75">
        <v>9780008209001</v>
      </c>
      <c r="D1131" s="325">
        <v>7.75</v>
      </c>
      <c r="E1131" s="73"/>
      <c r="F1131" s="126">
        <f t="shared" si="185"/>
        <v>0</v>
      </c>
      <c r="G1131" s="385">
        <f t="shared" si="179"/>
        <v>0</v>
      </c>
      <c r="H1131" s="338" t="s">
        <v>810</v>
      </c>
      <c r="I1131" s="338">
        <v>0</v>
      </c>
      <c r="J1131" s="47">
        <v>43000</v>
      </c>
    </row>
    <row r="1132" spans="1:10" s="338" customFormat="1" ht="16.5" customHeight="1" x14ac:dyDescent="0.35">
      <c r="A1132" s="355" t="s">
        <v>2012</v>
      </c>
      <c r="B1132" s="365" t="s">
        <v>48</v>
      </c>
      <c r="C1132" s="57">
        <v>9780008443948</v>
      </c>
      <c r="D1132" s="325">
        <v>7.75</v>
      </c>
      <c r="E1132" s="73"/>
      <c r="F1132" s="126">
        <f t="shared" si="185"/>
        <v>0</v>
      </c>
      <c r="G1132" s="385">
        <f t="shared" si="179"/>
        <v>0</v>
      </c>
      <c r="H1132" s="338" t="s">
        <v>810</v>
      </c>
      <c r="I1132" s="338">
        <v>0</v>
      </c>
      <c r="J1132" s="47">
        <v>44571</v>
      </c>
    </row>
    <row r="1133" spans="1:10" s="338" customFormat="1" ht="16.5" customHeight="1" x14ac:dyDescent="0.35">
      <c r="A1133" s="355" t="s">
        <v>2013</v>
      </c>
      <c r="B1133" s="365" t="s">
        <v>48</v>
      </c>
      <c r="C1133" s="57">
        <v>9780008424619</v>
      </c>
      <c r="D1133" s="325">
        <v>7.75</v>
      </c>
      <c r="E1133" s="73"/>
      <c r="F1133" s="126">
        <f t="shared" si="185"/>
        <v>0</v>
      </c>
      <c r="G1133" s="385">
        <f t="shared" si="179"/>
        <v>0</v>
      </c>
      <c r="H1133" s="338" t="s">
        <v>810</v>
      </c>
      <c r="I1133" s="338">
        <v>0</v>
      </c>
      <c r="J1133" s="47">
        <v>44571</v>
      </c>
    </row>
    <row r="1134" spans="1:10" s="338" customFormat="1" ht="16.5" customHeight="1" x14ac:dyDescent="0.35">
      <c r="A1134" s="355" t="s">
        <v>1383</v>
      </c>
      <c r="B1134" s="365" t="s">
        <v>48</v>
      </c>
      <c r="C1134" s="57">
        <v>9780008479152</v>
      </c>
      <c r="D1134" s="325">
        <v>7.75</v>
      </c>
      <c r="E1134" s="73"/>
      <c r="F1134" s="126">
        <f t="shared" ref="F1134:F1135" si="186">SUM(E1134*D1134)</f>
        <v>0</v>
      </c>
      <c r="G1134" s="385">
        <f t="shared" si="179"/>
        <v>0</v>
      </c>
      <c r="H1134" s="338" t="s">
        <v>810</v>
      </c>
      <c r="I1134" s="338">
        <v>0</v>
      </c>
      <c r="J1134" s="47">
        <v>44746</v>
      </c>
    </row>
    <row r="1135" spans="1:10" s="338" customFormat="1" ht="16.5" customHeight="1" x14ac:dyDescent="0.35">
      <c r="A1135" s="355" t="s">
        <v>1384</v>
      </c>
      <c r="B1135" s="365" t="s">
        <v>48</v>
      </c>
      <c r="C1135" s="57">
        <v>9780008478933</v>
      </c>
      <c r="D1135" s="325">
        <v>7.75</v>
      </c>
      <c r="E1135" s="73"/>
      <c r="F1135" s="126">
        <f t="shared" si="186"/>
        <v>0</v>
      </c>
      <c r="G1135" s="385">
        <f t="shared" si="179"/>
        <v>0</v>
      </c>
      <c r="H1135" s="338" t="s">
        <v>810</v>
      </c>
      <c r="I1135" s="338">
        <v>0</v>
      </c>
      <c r="J1135" s="47">
        <v>44746</v>
      </c>
    </row>
    <row r="1136" spans="1:10" s="338" customFormat="1" ht="16.5" customHeight="1" x14ac:dyDescent="0.35">
      <c r="A1136" s="354" t="s">
        <v>901</v>
      </c>
      <c r="B1136" s="465"/>
      <c r="C1136" s="465"/>
      <c r="D1136" s="466"/>
      <c r="E1136" s="73"/>
      <c r="F1136" s="405"/>
      <c r="G1136" s="370"/>
      <c r="J1136" s="45"/>
    </row>
    <row r="1137" spans="1:10" s="338" customFormat="1" ht="16.5" customHeight="1" x14ac:dyDescent="0.35">
      <c r="A1137" s="404" t="s">
        <v>402</v>
      </c>
      <c r="B1137" s="368"/>
      <c r="C1137" s="42"/>
      <c r="D1137" s="405"/>
      <c r="E1137" s="73"/>
      <c r="F1137" s="405"/>
      <c r="G1137" s="370"/>
      <c r="J1137" s="45"/>
    </row>
    <row r="1138" spans="1:10" s="338" customFormat="1" ht="16.5" customHeight="1" x14ac:dyDescent="0.35">
      <c r="A1138" s="355" t="s">
        <v>403</v>
      </c>
      <c r="B1138" s="365" t="s">
        <v>48</v>
      </c>
      <c r="C1138" s="15">
        <v>9780007428717</v>
      </c>
      <c r="D1138" s="325">
        <v>5.25</v>
      </c>
      <c r="E1138" s="73"/>
      <c r="F1138" s="126">
        <f>SUM(E1138*D1138)</f>
        <v>0</v>
      </c>
      <c r="G1138" s="385">
        <f>IF($F$17="Y",$F$19,0)</f>
        <v>0</v>
      </c>
      <c r="H1138" s="338" t="s">
        <v>810</v>
      </c>
      <c r="I1138" s="338">
        <v>0</v>
      </c>
      <c r="J1138" s="47">
        <v>40912</v>
      </c>
    </row>
    <row r="1139" spans="1:10" s="338" customFormat="1" ht="16.5" customHeight="1" x14ac:dyDescent="0.35">
      <c r="A1139" s="355" t="s">
        <v>404</v>
      </c>
      <c r="B1139" s="365" t="s">
        <v>48</v>
      </c>
      <c r="C1139" s="15">
        <v>9780007428724</v>
      </c>
      <c r="D1139" s="617">
        <v>5.25</v>
      </c>
      <c r="E1139" s="73"/>
      <c r="F1139" s="126">
        <f>SUM(E1139*D1139)</f>
        <v>0</v>
      </c>
      <c r="G1139" s="385">
        <f>IF($F$17="Y",$F$19,0)</f>
        <v>0</v>
      </c>
      <c r="H1139" s="338" t="s">
        <v>810</v>
      </c>
      <c r="I1139" s="338">
        <v>0</v>
      </c>
      <c r="J1139" s="47">
        <v>40912</v>
      </c>
    </row>
    <row r="1140" spans="1:10" s="338" customFormat="1" ht="16.5" customHeight="1" x14ac:dyDescent="0.35">
      <c r="A1140" s="404" t="s">
        <v>405</v>
      </c>
      <c r="B1140" s="368"/>
      <c r="C1140" s="15"/>
      <c r="D1140" s="325"/>
      <c r="E1140" s="73"/>
      <c r="F1140" s="405"/>
      <c r="G1140" s="370"/>
      <c r="J1140" s="45"/>
    </row>
    <row r="1141" spans="1:10" s="338" customFormat="1" ht="16.5" customHeight="1" x14ac:dyDescent="0.35">
      <c r="A1141" s="355" t="s">
        <v>406</v>
      </c>
      <c r="B1141" s="365" t="s">
        <v>48</v>
      </c>
      <c r="C1141" s="15">
        <v>9780007428731</v>
      </c>
      <c r="D1141" s="617">
        <v>5.25</v>
      </c>
      <c r="E1141" s="73"/>
      <c r="F1141" s="126">
        <f>SUM(E1141*D1141)</f>
        <v>0</v>
      </c>
      <c r="G1141" s="385">
        <f>IF($F$17="Y",$F$19,0)</f>
        <v>0</v>
      </c>
      <c r="H1141" s="338" t="s">
        <v>810</v>
      </c>
      <c r="I1141" s="338">
        <v>0</v>
      </c>
      <c r="J1141" s="47">
        <v>40912</v>
      </c>
    </row>
    <row r="1142" spans="1:10" s="338" customFormat="1" ht="16.5" customHeight="1" x14ac:dyDescent="0.35">
      <c r="A1142" s="355" t="s">
        <v>407</v>
      </c>
      <c r="B1142" s="365" t="s">
        <v>48</v>
      </c>
      <c r="C1142" s="15">
        <v>9780007428748</v>
      </c>
      <c r="D1142" s="617">
        <v>5.25</v>
      </c>
      <c r="E1142" s="73"/>
      <c r="F1142" s="126">
        <f>SUM(E1142*D1142)</f>
        <v>0</v>
      </c>
      <c r="G1142" s="385">
        <f>IF($F$17="Y",$F$19,0)</f>
        <v>0</v>
      </c>
      <c r="H1142" s="338" t="s">
        <v>810</v>
      </c>
      <c r="I1142" s="338">
        <v>0</v>
      </c>
      <c r="J1142" s="47">
        <v>40912</v>
      </c>
    </row>
    <row r="1143" spans="1:10" s="338" customFormat="1" ht="16.5" customHeight="1" x14ac:dyDescent="0.35">
      <c r="A1143" s="404" t="s">
        <v>408</v>
      </c>
      <c r="B1143" s="368"/>
      <c r="C1143" s="15"/>
      <c r="D1143" s="325"/>
      <c r="E1143" s="73"/>
      <c r="F1143" s="405"/>
      <c r="G1143" s="370"/>
      <c r="J1143" s="45"/>
    </row>
    <row r="1144" spans="1:10" s="338" customFormat="1" ht="16.5" customHeight="1" x14ac:dyDescent="0.35">
      <c r="A1144" s="355" t="s">
        <v>409</v>
      </c>
      <c r="B1144" s="365" t="s">
        <v>48</v>
      </c>
      <c r="C1144" s="15">
        <v>9780007428755</v>
      </c>
      <c r="D1144" s="617">
        <v>5.25</v>
      </c>
      <c r="E1144" s="73"/>
      <c r="F1144" s="126">
        <f>SUM(E1144*D1144)</f>
        <v>0</v>
      </c>
      <c r="G1144" s="385">
        <f>IF($F$17="Y",$F$19,0)</f>
        <v>0</v>
      </c>
      <c r="H1144" s="338" t="s">
        <v>810</v>
      </c>
      <c r="I1144" s="338">
        <v>0</v>
      </c>
      <c r="J1144" s="47">
        <v>40912</v>
      </c>
    </row>
    <row r="1145" spans="1:10" s="338" customFormat="1" ht="16.5" customHeight="1" x14ac:dyDescent="0.35">
      <c r="A1145" s="355" t="s">
        <v>410</v>
      </c>
      <c r="B1145" s="365" t="s">
        <v>48</v>
      </c>
      <c r="C1145" s="15">
        <v>9780007428762</v>
      </c>
      <c r="D1145" s="617">
        <v>5.25</v>
      </c>
      <c r="E1145" s="73"/>
      <c r="F1145" s="126">
        <f>SUM(E1145*D1145)</f>
        <v>0</v>
      </c>
      <c r="G1145" s="385">
        <f>IF($F$17="Y",$F$19,0)</f>
        <v>0</v>
      </c>
      <c r="H1145" s="338" t="s">
        <v>810</v>
      </c>
      <c r="I1145" s="338">
        <v>0</v>
      </c>
      <c r="J1145" s="47">
        <v>40912</v>
      </c>
    </row>
    <row r="1146" spans="1:10" s="338" customFormat="1" ht="16.5" customHeight="1" x14ac:dyDescent="0.35">
      <c r="A1146" s="404" t="s">
        <v>411</v>
      </c>
      <c r="B1146" s="368"/>
      <c r="C1146" s="15"/>
      <c r="D1146" s="325"/>
      <c r="E1146" s="73"/>
      <c r="F1146" s="405"/>
      <c r="G1146" s="370"/>
      <c r="J1146" s="45"/>
    </row>
    <row r="1147" spans="1:10" s="338" customFormat="1" ht="16.5" customHeight="1" x14ac:dyDescent="0.35">
      <c r="A1147" s="355" t="s">
        <v>412</v>
      </c>
      <c r="B1147" s="365" t="s">
        <v>48</v>
      </c>
      <c r="C1147" s="15">
        <v>9780007428779</v>
      </c>
      <c r="D1147" s="617">
        <v>5.25</v>
      </c>
      <c r="E1147" s="73"/>
      <c r="F1147" s="126">
        <f>SUM(E1147*D1147)</f>
        <v>0</v>
      </c>
      <c r="G1147" s="385">
        <f>IF($F$17="Y",$F$19,0)</f>
        <v>0</v>
      </c>
      <c r="H1147" s="338" t="s">
        <v>810</v>
      </c>
      <c r="I1147" s="338">
        <v>0</v>
      </c>
      <c r="J1147" s="47">
        <v>40912</v>
      </c>
    </row>
    <row r="1148" spans="1:10" s="338" customFormat="1" ht="16.5" customHeight="1" x14ac:dyDescent="0.35">
      <c r="A1148" s="355" t="s">
        <v>413</v>
      </c>
      <c r="B1148" s="365" t="s">
        <v>48</v>
      </c>
      <c r="C1148" s="15">
        <v>9780007428786</v>
      </c>
      <c r="D1148" s="617">
        <v>5.25</v>
      </c>
      <c r="E1148" s="73"/>
      <c r="F1148" s="126">
        <f>SUM(E1148*D1148)</f>
        <v>0</v>
      </c>
      <c r="G1148" s="385">
        <f>IF($F$17="Y",$F$19,0)</f>
        <v>0</v>
      </c>
      <c r="H1148" s="338" t="s">
        <v>810</v>
      </c>
      <c r="I1148" s="338">
        <v>0</v>
      </c>
      <c r="J1148" s="47">
        <v>40912</v>
      </c>
    </row>
    <row r="1149" spans="1:10" s="338" customFormat="1" ht="16.5" customHeight="1" x14ac:dyDescent="0.35">
      <c r="A1149" s="404" t="s">
        <v>414</v>
      </c>
      <c r="B1149" s="368"/>
      <c r="C1149" s="15"/>
      <c r="D1149" s="325"/>
      <c r="E1149" s="73"/>
      <c r="F1149" s="405"/>
      <c r="G1149" s="370"/>
      <c r="J1149" s="45"/>
    </row>
    <row r="1150" spans="1:10" s="338" customFormat="1" ht="16.5" customHeight="1" x14ac:dyDescent="0.35">
      <c r="A1150" s="355" t="s">
        <v>415</v>
      </c>
      <c r="B1150" s="365" t="s">
        <v>48</v>
      </c>
      <c r="C1150" s="15">
        <v>9780007428793</v>
      </c>
      <c r="D1150" s="617">
        <v>5.25</v>
      </c>
      <c r="E1150" s="73"/>
      <c r="F1150" s="126">
        <f>SUM(E1150*D1150)</f>
        <v>0</v>
      </c>
      <c r="G1150" s="385">
        <f>IF($F$17="Y",$F$19,0)</f>
        <v>0</v>
      </c>
      <c r="H1150" s="338" t="s">
        <v>810</v>
      </c>
      <c r="I1150" s="338">
        <v>0</v>
      </c>
      <c r="J1150" s="47">
        <v>40912</v>
      </c>
    </row>
    <row r="1151" spans="1:10" s="338" customFormat="1" ht="16.5" customHeight="1" x14ac:dyDescent="0.35">
      <c r="A1151" s="355" t="s">
        <v>416</v>
      </c>
      <c r="B1151" s="365" t="s">
        <v>48</v>
      </c>
      <c r="C1151" s="15">
        <v>9780007428809</v>
      </c>
      <c r="D1151" s="617">
        <v>5.25</v>
      </c>
      <c r="E1151" s="73"/>
      <c r="F1151" s="126">
        <f>SUM(E1151*D1151)</f>
        <v>0</v>
      </c>
      <c r="G1151" s="385">
        <f>IF($F$17="Y",$F$19,0)</f>
        <v>0</v>
      </c>
      <c r="H1151" s="338" t="s">
        <v>810</v>
      </c>
      <c r="I1151" s="338">
        <v>0</v>
      </c>
      <c r="J1151" s="47">
        <v>40912</v>
      </c>
    </row>
    <row r="1152" spans="1:10" s="338" customFormat="1" ht="16.5" customHeight="1" x14ac:dyDescent="0.35">
      <c r="A1152" s="404" t="s">
        <v>417</v>
      </c>
      <c r="B1152" s="368"/>
      <c r="C1152" s="15"/>
      <c r="D1152" s="325"/>
      <c r="E1152" s="73"/>
      <c r="F1152" s="405"/>
      <c r="G1152" s="370"/>
      <c r="J1152" s="45"/>
    </row>
    <row r="1153" spans="1:10" s="338" customFormat="1" ht="16.5" customHeight="1" x14ac:dyDescent="0.35">
      <c r="A1153" s="355" t="s">
        <v>418</v>
      </c>
      <c r="B1153" s="365" t="s">
        <v>48</v>
      </c>
      <c r="C1153" s="15">
        <v>9780007428816</v>
      </c>
      <c r="D1153" s="617">
        <v>5.25</v>
      </c>
      <c r="E1153" s="73"/>
      <c r="F1153" s="126">
        <f>SUM(E1153*D1153)</f>
        <v>0</v>
      </c>
      <c r="G1153" s="385">
        <f>IF($F$17="Y",$F$19,0)</f>
        <v>0</v>
      </c>
      <c r="H1153" s="338" t="s">
        <v>810</v>
      </c>
      <c r="I1153" s="338">
        <v>0</v>
      </c>
      <c r="J1153" s="47">
        <v>40912</v>
      </c>
    </row>
    <row r="1154" spans="1:10" s="338" customFormat="1" ht="16.5" customHeight="1" x14ac:dyDescent="0.35">
      <c r="A1154" s="355" t="s">
        <v>782</v>
      </c>
      <c r="B1154" s="365" t="s">
        <v>48</v>
      </c>
      <c r="C1154" s="15">
        <v>9780007428823</v>
      </c>
      <c r="D1154" s="617">
        <v>5.25</v>
      </c>
      <c r="E1154" s="73"/>
      <c r="F1154" s="126">
        <f>SUM(E1154*D1154)</f>
        <v>0</v>
      </c>
      <c r="G1154" s="385">
        <f>IF($F$17="Y",$F$19,0)</f>
        <v>0</v>
      </c>
      <c r="H1154" s="338" t="s">
        <v>810</v>
      </c>
      <c r="I1154" s="338">
        <v>0</v>
      </c>
      <c r="J1154" s="47">
        <v>40912</v>
      </c>
    </row>
    <row r="1155" spans="1:10" s="338" customFormat="1" ht="16.5" customHeight="1" x14ac:dyDescent="0.35">
      <c r="A1155" s="404" t="s">
        <v>419</v>
      </c>
      <c r="B1155" s="368"/>
      <c r="C1155" s="15"/>
      <c r="D1155" s="325"/>
      <c r="E1155" s="73"/>
      <c r="F1155" s="405"/>
      <c r="G1155" s="370"/>
      <c r="J1155" s="45"/>
    </row>
    <row r="1156" spans="1:10" s="338" customFormat="1" ht="16.5" customHeight="1" x14ac:dyDescent="0.35">
      <c r="A1156" s="355" t="s">
        <v>420</v>
      </c>
      <c r="B1156" s="365" t="s">
        <v>48</v>
      </c>
      <c r="C1156" s="15">
        <v>9780007428830</v>
      </c>
      <c r="D1156" s="617">
        <v>5.25</v>
      </c>
      <c r="E1156" s="73"/>
      <c r="F1156" s="126">
        <f>SUM(E1156*D1156)</f>
        <v>0</v>
      </c>
      <c r="G1156" s="385">
        <f>IF($F$17="Y",$F$19,0)</f>
        <v>0</v>
      </c>
      <c r="H1156" s="338" t="s">
        <v>810</v>
      </c>
      <c r="I1156" s="338">
        <v>0</v>
      </c>
      <c r="J1156" s="47">
        <v>40912</v>
      </c>
    </row>
    <row r="1157" spans="1:10" s="338" customFormat="1" ht="16.5" customHeight="1" x14ac:dyDescent="0.35">
      <c r="A1157" s="355" t="s">
        <v>421</v>
      </c>
      <c r="B1157" s="365" t="s">
        <v>48</v>
      </c>
      <c r="C1157" s="15">
        <v>9780007428847</v>
      </c>
      <c r="D1157" s="617">
        <v>5.25</v>
      </c>
      <c r="E1157" s="73"/>
      <c r="F1157" s="126">
        <f>SUM(E1157*D1157)</f>
        <v>0</v>
      </c>
      <c r="G1157" s="385">
        <f>IF($F$17="Y",$F$19,0)</f>
        <v>0</v>
      </c>
      <c r="H1157" s="338" t="s">
        <v>810</v>
      </c>
      <c r="I1157" s="338">
        <v>0</v>
      </c>
      <c r="J1157" s="47">
        <v>40912</v>
      </c>
    </row>
    <row r="1158" spans="1:10" s="338" customFormat="1" ht="16.5" customHeight="1" x14ac:dyDescent="0.35">
      <c r="A1158" s="404" t="s">
        <v>422</v>
      </c>
      <c r="B1158" s="368"/>
      <c r="C1158" s="15"/>
      <c r="D1158" s="325"/>
      <c r="E1158" s="73"/>
      <c r="F1158" s="405"/>
      <c r="G1158" s="370"/>
      <c r="J1158" s="45"/>
    </row>
    <row r="1159" spans="1:10" s="338" customFormat="1" ht="16.5" customHeight="1" x14ac:dyDescent="0.35">
      <c r="A1159" s="355" t="s">
        <v>423</v>
      </c>
      <c r="B1159" s="365" t="s">
        <v>48</v>
      </c>
      <c r="C1159" s="15">
        <v>9780007428854</v>
      </c>
      <c r="D1159" s="617">
        <v>5.25</v>
      </c>
      <c r="E1159" s="73"/>
      <c r="F1159" s="126">
        <f>SUM(E1159*D1159)</f>
        <v>0</v>
      </c>
      <c r="G1159" s="385">
        <f>IF($F$17="Y",$F$19,0)</f>
        <v>0</v>
      </c>
      <c r="H1159" s="338" t="s">
        <v>810</v>
      </c>
      <c r="I1159" s="338">
        <v>0</v>
      </c>
      <c r="J1159" s="47">
        <v>40912</v>
      </c>
    </row>
    <row r="1160" spans="1:10" s="338" customFormat="1" ht="16.5" customHeight="1" x14ac:dyDescent="0.35">
      <c r="A1160" s="355" t="s">
        <v>424</v>
      </c>
      <c r="B1160" s="365" t="s">
        <v>48</v>
      </c>
      <c r="C1160" s="15">
        <v>9780007428861</v>
      </c>
      <c r="D1160" s="617">
        <v>5.25</v>
      </c>
      <c r="E1160" s="73"/>
      <c r="F1160" s="126">
        <f>SUM(E1160*D1160)</f>
        <v>0</v>
      </c>
      <c r="G1160" s="385">
        <f>IF($F$17="Y",$F$19,0)</f>
        <v>0</v>
      </c>
      <c r="H1160" s="338" t="s">
        <v>810</v>
      </c>
      <c r="I1160" s="338">
        <v>0</v>
      </c>
      <c r="J1160" s="47">
        <v>40912</v>
      </c>
    </row>
    <row r="1161" spans="1:10" s="338" customFormat="1" ht="16.5" customHeight="1" x14ac:dyDescent="0.35">
      <c r="A1161" s="404" t="s">
        <v>425</v>
      </c>
      <c r="B1161" s="368"/>
      <c r="C1161" s="15"/>
      <c r="D1161" s="325"/>
      <c r="E1161" s="73"/>
      <c r="F1161" s="405"/>
      <c r="G1161" s="370"/>
      <c r="J1161" s="45"/>
    </row>
    <row r="1162" spans="1:10" s="338" customFormat="1" ht="16.5" customHeight="1" x14ac:dyDescent="0.35">
      <c r="A1162" s="355" t="s">
        <v>426</v>
      </c>
      <c r="B1162" s="365" t="s">
        <v>48</v>
      </c>
      <c r="C1162" s="15">
        <v>9780007428878</v>
      </c>
      <c r="D1162" s="617">
        <v>5.75</v>
      </c>
      <c r="E1162" s="73"/>
      <c r="F1162" s="126">
        <f>SUM(E1162*D1162)</f>
        <v>0</v>
      </c>
      <c r="G1162" s="385">
        <f>IF($F$17="Y",$F$19,0)</f>
        <v>0</v>
      </c>
      <c r="H1162" s="338" t="s">
        <v>810</v>
      </c>
      <c r="I1162" s="338">
        <v>0</v>
      </c>
      <c r="J1162" s="47">
        <v>40912</v>
      </c>
    </row>
    <row r="1163" spans="1:10" s="338" customFormat="1" ht="16.5" customHeight="1" x14ac:dyDescent="0.35">
      <c r="A1163" s="355" t="s">
        <v>427</v>
      </c>
      <c r="B1163" s="365" t="s">
        <v>48</v>
      </c>
      <c r="C1163" s="15">
        <v>9780007428885</v>
      </c>
      <c r="D1163" s="617">
        <v>5.75</v>
      </c>
      <c r="E1163" s="73"/>
      <c r="F1163" s="126">
        <f>SUM(E1163*D1163)</f>
        <v>0</v>
      </c>
      <c r="G1163" s="385">
        <f>IF($F$17="Y",$F$19,0)</f>
        <v>0</v>
      </c>
      <c r="H1163" s="338" t="s">
        <v>810</v>
      </c>
      <c r="I1163" s="338">
        <v>0</v>
      </c>
      <c r="J1163" s="47">
        <v>40912</v>
      </c>
    </row>
    <row r="1164" spans="1:10" s="338" customFormat="1" ht="16.5" customHeight="1" x14ac:dyDescent="0.35">
      <c r="A1164" s="404" t="s">
        <v>428</v>
      </c>
      <c r="B1164" s="368"/>
      <c r="C1164" s="15"/>
      <c r="D1164" s="325"/>
      <c r="E1164" s="73"/>
      <c r="F1164" s="405"/>
      <c r="G1164" s="370"/>
      <c r="J1164" s="45"/>
    </row>
    <row r="1165" spans="1:10" s="338" customFormat="1" ht="16.5" customHeight="1" x14ac:dyDescent="0.35">
      <c r="A1165" s="355" t="s">
        <v>429</v>
      </c>
      <c r="B1165" s="365" t="s">
        <v>48</v>
      </c>
      <c r="C1165" s="15">
        <v>9780007428892</v>
      </c>
      <c r="D1165" s="617">
        <v>5.75</v>
      </c>
      <c r="E1165" s="73"/>
      <c r="F1165" s="126">
        <f>SUM(E1165*D1165)</f>
        <v>0</v>
      </c>
      <c r="G1165" s="385">
        <f>IF($F$17="Y",$F$19,0)</f>
        <v>0</v>
      </c>
      <c r="H1165" s="338" t="s">
        <v>810</v>
      </c>
      <c r="I1165" s="338">
        <v>0</v>
      </c>
      <c r="J1165" s="47">
        <v>40912</v>
      </c>
    </row>
    <row r="1166" spans="1:10" s="338" customFormat="1" ht="16.5" customHeight="1" x14ac:dyDescent="0.35">
      <c r="A1166" s="355" t="s">
        <v>430</v>
      </c>
      <c r="B1166" s="365" t="s">
        <v>48</v>
      </c>
      <c r="C1166" s="15">
        <v>9780007428908</v>
      </c>
      <c r="D1166" s="617">
        <v>5.75</v>
      </c>
      <c r="E1166" s="73"/>
      <c r="F1166" s="126">
        <f>SUM(E1166*D1166)</f>
        <v>0</v>
      </c>
      <c r="G1166" s="385">
        <f>IF($F$17="Y",$F$19,0)</f>
        <v>0</v>
      </c>
      <c r="H1166" s="338" t="s">
        <v>810</v>
      </c>
      <c r="I1166" s="338">
        <v>0</v>
      </c>
      <c r="J1166" s="47">
        <v>40912</v>
      </c>
    </row>
    <row r="1167" spans="1:10" s="338" customFormat="1" ht="16.5" customHeight="1" x14ac:dyDescent="0.35">
      <c r="A1167" s="404" t="s">
        <v>431</v>
      </c>
      <c r="B1167" s="368"/>
      <c r="C1167" s="15"/>
      <c r="D1167" s="325"/>
      <c r="E1167" s="73"/>
      <c r="F1167" s="405"/>
      <c r="G1167" s="370"/>
      <c r="J1167" s="45"/>
    </row>
    <row r="1168" spans="1:10" s="338" customFormat="1" ht="16.5" customHeight="1" x14ac:dyDescent="0.35">
      <c r="A1168" s="355" t="s">
        <v>432</v>
      </c>
      <c r="B1168" s="365" t="s">
        <v>48</v>
      </c>
      <c r="C1168" s="15">
        <v>9780007428946</v>
      </c>
      <c r="D1168" s="617">
        <v>5.75</v>
      </c>
      <c r="E1168" s="73"/>
      <c r="F1168" s="126">
        <f>SUM(E1168*D1168)</f>
        <v>0</v>
      </c>
      <c r="G1168" s="385">
        <f>IF($F$17="Y",$F$19,0)</f>
        <v>0</v>
      </c>
      <c r="H1168" s="338" t="s">
        <v>810</v>
      </c>
      <c r="I1168" s="338">
        <v>0</v>
      </c>
      <c r="J1168" s="49">
        <v>40912</v>
      </c>
    </row>
    <row r="1169" spans="1:10" s="338" customFormat="1" ht="16.5" customHeight="1" x14ac:dyDescent="0.35">
      <c r="A1169" s="355" t="s">
        <v>433</v>
      </c>
      <c r="B1169" s="365" t="s">
        <v>48</v>
      </c>
      <c r="C1169" s="15">
        <v>9780007428915</v>
      </c>
      <c r="D1169" s="617">
        <v>5.75</v>
      </c>
      <c r="E1169" s="73"/>
      <c r="F1169" s="126">
        <f>SUM(E1169*D1169)</f>
        <v>0</v>
      </c>
      <c r="G1169" s="385">
        <f>IF($F$17="Y",$F$19,0)</f>
        <v>0</v>
      </c>
      <c r="H1169" s="338" t="s">
        <v>810</v>
      </c>
      <c r="I1169" s="338">
        <v>0</v>
      </c>
      <c r="J1169" s="47">
        <v>40912</v>
      </c>
    </row>
    <row r="1170" spans="1:10" s="338" customFormat="1" ht="16.5" customHeight="1" x14ac:dyDescent="0.35">
      <c r="A1170" s="404" t="s">
        <v>434</v>
      </c>
      <c r="B1170" s="368"/>
      <c r="C1170" s="15"/>
      <c r="D1170" s="325"/>
      <c r="E1170" s="73"/>
      <c r="F1170" s="405"/>
      <c r="G1170" s="370"/>
      <c r="J1170" s="45"/>
    </row>
    <row r="1171" spans="1:10" s="338" customFormat="1" ht="16.5" customHeight="1" x14ac:dyDescent="0.35">
      <c r="A1171" s="355" t="s">
        <v>435</v>
      </c>
      <c r="B1171" s="365" t="s">
        <v>48</v>
      </c>
      <c r="C1171" s="15">
        <v>9780007428939</v>
      </c>
      <c r="D1171" s="325">
        <v>5.75</v>
      </c>
      <c r="E1171" s="73"/>
      <c r="F1171" s="126">
        <f>SUM(E1171*D1171)</f>
        <v>0</v>
      </c>
      <c r="G1171" s="385">
        <f>IF($F$17="Y",$F$19,0)</f>
        <v>0</v>
      </c>
      <c r="H1171" s="338" t="s">
        <v>810</v>
      </c>
      <c r="I1171" s="338">
        <v>0</v>
      </c>
      <c r="J1171" s="47">
        <v>40912</v>
      </c>
    </row>
    <row r="1172" spans="1:10" s="338" customFormat="1" ht="16.5" customHeight="1" x14ac:dyDescent="0.35">
      <c r="A1172" s="404" t="s">
        <v>436</v>
      </c>
      <c r="B1172" s="368"/>
      <c r="C1172" s="15"/>
      <c r="D1172" s="325"/>
      <c r="E1172" s="73"/>
      <c r="F1172" s="405"/>
      <c r="G1172" s="370"/>
      <c r="J1172" s="45"/>
    </row>
    <row r="1173" spans="1:10" s="338" customFormat="1" ht="16.5" customHeight="1" x14ac:dyDescent="0.35">
      <c r="A1173" s="355" t="s">
        <v>559</v>
      </c>
      <c r="B1173" s="365" t="s">
        <v>48</v>
      </c>
      <c r="C1173" s="15">
        <v>9780007498345</v>
      </c>
      <c r="D1173" s="617">
        <v>5.75</v>
      </c>
      <c r="E1173" s="73"/>
      <c r="F1173" s="126">
        <f>SUM(E1173*D1173)</f>
        <v>0</v>
      </c>
      <c r="G1173" s="385">
        <f>IF($F$17="Y",$F$19,0)</f>
        <v>0</v>
      </c>
      <c r="H1173" s="338" t="s">
        <v>810</v>
      </c>
      <c r="I1173" s="338">
        <v>0</v>
      </c>
      <c r="J1173" s="47">
        <v>41395</v>
      </c>
    </row>
    <row r="1174" spans="1:10" s="338" customFormat="1" ht="16.5" customHeight="1" x14ac:dyDescent="0.35">
      <c r="A1174" s="355" t="s">
        <v>783</v>
      </c>
      <c r="B1174" s="365" t="s">
        <v>48</v>
      </c>
      <c r="C1174" s="15">
        <v>9780007498352</v>
      </c>
      <c r="D1174" s="617">
        <v>5.75</v>
      </c>
      <c r="E1174" s="73"/>
      <c r="F1174" s="126">
        <f>SUM(E1174*D1174)</f>
        <v>0</v>
      </c>
      <c r="G1174" s="385">
        <f>IF($F$17="Y",$F$19,0)</f>
        <v>0</v>
      </c>
      <c r="H1174" s="338" t="s">
        <v>810</v>
      </c>
      <c r="I1174" s="338">
        <v>0</v>
      </c>
      <c r="J1174" s="47">
        <v>41395</v>
      </c>
    </row>
    <row r="1175" spans="1:10" s="338" customFormat="1" ht="16.5" customHeight="1" x14ac:dyDescent="0.35">
      <c r="A1175" s="404" t="s">
        <v>437</v>
      </c>
      <c r="B1175" s="368"/>
      <c r="C1175" s="15"/>
      <c r="D1175" s="325"/>
      <c r="E1175" s="73"/>
      <c r="F1175" s="405"/>
      <c r="G1175" s="370"/>
      <c r="J1175" s="45"/>
    </row>
    <row r="1176" spans="1:10" s="338" customFormat="1" ht="16.5" customHeight="1" x14ac:dyDescent="0.35">
      <c r="A1176" s="355" t="s">
        <v>560</v>
      </c>
      <c r="B1176" s="365" t="s">
        <v>48</v>
      </c>
      <c r="C1176" s="15">
        <v>9780007498369</v>
      </c>
      <c r="D1176" s="617">
        <v>5.75</v>
      </c>
      <c r="E1176" s="73"/>
      <c r="F1176" s="126">
        <f>SUM(E1176*D1176)</f>
        <v>0</v>
      </c>
      <c r="G1176" s="385">
        <f>IF($F$17="Y",$F$19,0)</f>
        <v>0</v>
      </c>
      <c r="H1176" s="338" t="s">
        <v>810</v>
      </c>
      <c r="I1176" s="338">
        <v>0</v>
      </c>
      <c r="J1176" s="47">
        <v>41395</v>
      </c>
    </row>
    <row r="1177" spans="1:10" s="338" customFormat="1" ht="16.5" customHeight="1" x14ac:dyDescent="0.35">
      <c r="A1177" s="355" t="s">
        <v>784</v>
      </c>
      <c r="B1177" s="365" t="s">
        <v>48</v>
      </c>
      <c r="C1177" s="15">
        <v>9780007498376</v>
      </c>
      <c r="D1177" s="617">
        <v>5.75</v>
      </c>
      <c r="E1177" s="73"/>
      <c r="F1177" s="126">
        <f>SUM(E1177*D1177)</f>
        <v>0</v>
      </c>
      <c r="G1177" s="385">
        <f>IF($F$17="Y",$F$19,0)</f>
        <v>0</v>
      </c>
      <c r="H1177" s="338" t="s">
        <v>810</v>
      </c>
      <c r="I1177" s="338">
        <v>0</v>
      </c>
      <c r="J1177" s="47">
        <v>41395</v>
      </c>
    </row>
    <row r="1178" spans="1:10" s="338" customFormat="1" ht="16.5" customHeight="1" x14ac:dyDescent="0.35">
      <c r="A1178" s="404" t="s">
        <v>438</v>
      </c>
      <c r="B1178" s="368"/>
      <c r="C1178" s="15"/>
      <c r="D1178" s="325"/>
      <c r="E1178" s="73"/>
      <c r="F1178" s="405"/>
      <c r="G1178" s="370"/>
      <c r="J1178" s="45"/>
    </row>
    <row r="1179" spans="1:10" s="338" customFormat="1" ht="16.5" customHeight="1" x14ac:dyDescent="0.35">
      <c r="A1179" s="355" t="s">
        <v>439</v>
      </c>
      <c r="B1179" s="365" t="s">
        <v>48</v>
      </c>
      <c r="C1179" s="15">
        <v>9780007498383</v>
      </c>
      <c r="D1179" s="617">
        <v>5.75</v>
      </c>
      <c r="E1179" s="73"/>
      <c r="F1179" s="126">
        <f>SUM(E1179*D1179)</f>
        <v>0</v>
      </c>
      <c r="G1179" s="385">
        <f>IF($F$17="Y",$F$19,0)</f>
        <v>0</v>
      </c>
      <c r="H1179" s="338" t="s">
        <v>810</v>
      </c>
      <c r="I1179" s="338">
        <v>0</v>
      </c>
      <c r="J1179" s="47">
        <v>41395</v>
      </c>
    </row>
    <row r="1180" spans="1:10" s="338" customFormat="1" ht="16.5" customHeight="1" x14ac:dyDescent="0.35">
      <c r="A1180" s="355" t="s">
        <v>785</v>
      </c>
      <c r="B1180" s="365" t="s">
        <v>48</v>
      </c>
      <c r="C1180" s="15">
        <v>9780007498390</v>
      </c>
      <c r="D1180" s="617">
        <v>5.75</v>
      </c>
      <c r="E1180" s="73"/>
      <c r="F1180" s="126">
        <f>SUM(E1180*D1180)</f>
        <v>0</v>
      </c>
      <c r="G1180" s="385">
        <f>IF($F$17="Y",$F$19,0)</f>
        <v>0</v>
      </c>
      <c r="H1180" s="338" t="s">
        <v>810</v>
      </c>
      <c r="I1180" s="338">
        <v>0</v>
      </c>
      <c r="J1180" s="47">
        <v>41395</v>
      </c>
    </row>
    <row r="1181" spans="1:10" s="338" customFormat="1" ht="16.5" customHeight="1" x14ac:dyDescent="0.35">
      <c r="A1181" s="404" t="s">
        <v>440</v>
      </c>
      <c r="B1181" s="368"/>
      <c r="C1181" s="15"/>
      <c r="D1181" s="325"/>
      <c r="E1181" s="73"/>
      <c r="F1181" s="405"/>
      <c r="G1181" s="370"/>
      <c r="J1181" s="45"/>
    </row>
    <row r="1182" spans="1:10" s="338" customFormat="1" ht="16.5" customHeight="1" x14ac:dyDescent="0.35">
      <c r="A1182" s="355" t="s">
        <v>441</v>
      </c>
      <c r="B1182" s="365" t="s">
        <v>48</v>
      </c>
      <c r="C1182" s="15">
        <v>9780007498406</v>
      </c>
      <c r="D1182" s="617">
        <v>5.75</v>
      </c>
      <c r="E1182" s="73"/>
      <c r="F1182" s="126">
        <f>SUM(E1182*D1182)</f>
        <v>0</v>
      </c>
      <c r="G1182" s="385">
        <f>IF($F$17="Y",$F$19,0)</f>
        <v>0</v>
      </c>
      <c r="H1182" s="338" t="s">
        <v>810</v>
      </c>
      <c r="I1182" s="338">
        <v>0</v>
      </c>
      <c r="J1182" s="47">
        <v>41395</v>
      </c>
    </row>
    <row r="1183" spans="1:10" s="338" customFormat="1" ht="16.5" customHeight="1" x14ac:dyDescent="0.35">
      <c r="A1183" s="355" t="s">
        <v>786</v>
      </c>
      <c r="B1183" s="365" t="s">
        <v>48</v>
      </c>
      <c r="C1183" s="15">
        <v>9780007498413</v>
      </c>
      <c r="D1183" s="617">
        <v>5.75</v>
      </c>
      <c r="E1183" s="73"/>
      <c r="F1183" s="126">
        <f>SUM(E1183*D1183)</f>
        <v>0</v>
      </c>
      <c r="G1183" s="385">
        <f>IF($F$17="Y",$F$19,0)</f>
        <v>0</v>
      </c>
      <c r="H1183" s="338" t="s">
        <v>810</v>
      </c>
      <c r="I1183" s="338">
        <v>0</v>
      </c>
      <c r="J1183" s="47">
        <v>41395</v>
      </c>
    </row>
    <row r="1184" spans="1:10" s="338" customFormat="1" ht="16.5" customHeight="1" x14ac:dyDescent="0.35">
      <c r="A1184" s="404" t="s">
        <v>442</v>
      </c>
      <c r="B1184" s="368"/>
      <c r="C1184" s="15"/>
      <c r="D1184" s="325"/>
      <c r="E1184" s="73"/>
      <c r="F1184" s="405"/>
      <c r="G1184" s="370"/>
      <c r="J1184" s="45"/>
    </row>
    <row r="1185" spans="1:10" s="338" customFormat="1" ht="16.5" customHeight="1" x14ac:dyDescent="0.35">
      <c r="A1185" s="355" t="s">
        <v>443</v>
      </c>
      <c r="B1185" s="365" t="s">
        <v>48</v>
      </c>
      <c r="C1185" s="15">
        <v>9780007498420</v>
      </c>
      <c r="D1185" s="617">
        <v>5.75</v>
      </c>
      <c r="E1185" s="73"/>
      <c r="F1185" s="126">
        <f>SUM(E1185*D1185)</f>
        <v>0</v>
      </c>
      <c r="G1185" s="385">
        <f>IF($F$17="Y",$F$19,0)</f>
        <v>0</v>
      </c>
      <c r="H1185" s="338" t="s">
        <v>810</v>
      </c>
      <c r="I1185" s="338">
        <v>0</v>
      </c>
      <c r="J1185" s="47">
        <v>41395</v>
      </c>
    </row>
    <row r="1186" spans="1:10" s="338" customFormat="1" ht="16.5" customHeight="1" x14ac:dyDescent="0.35">
      <c r="A1186" s="355" t="s">
        <v>787</v>
      </c>
      <c r="B1186" s="365" t="s">
        <v>48</v>
      </c>
      <c r="C1186" s="15">
        <v>9780007498437</v>
      </c>
      <c r="D1186" s="617">
        <v>5.75</v>
      </c>
      <c r="E1186" s="73"/>
      <c r="F1186" s="126">
        <f>SUM(E1186*D1186)</f>
        <v>0</v>
      </c>
      <c r="G1186" s="385">
        <f>IF($F$17="Y",$F$19,0)</f>
        <v>0</v>
      </c>
      <c r="H1186" s="338" t="s">
        <v>810</v>
      </c>
      <c r="I1186" s="338">
        <v>0</v>
      </c>
      <c r="J1186" s="47">
        <v>41395</v>
      </c>
    </row>
    <row r="1187" spans="1:10" s="338" customFormat="1" ht="16.5" customHeight="1" x14ac:dyDescent="0.35">
      <c r="A1187" s="404" t="s">
        <v>444</v>
      </c>
      <c r="B1187" s="368"/>
      <c r="C1187" s="15"/>
      <c r="D1187" s="325"/>
      <c r="E1187" s="73"/>
      <c r="F1187" s="405"/>
      <c r="G1187" s="370"/>
      <c r="J1187" s="45"/>
    </row>
    <row r="1188" spans="1:10" s="338" customFormat="1" ht="16.5" customHeight="1" x14ac:dyDescent="0.35">
      <c r="A1188" s="355" t="s">
        <v>445</v>
      </c>
      <c r="B1188" s="365" t="s">
        <v>48</v>
      </c>
      <c r="C1188" s="15">
        <v>9780007498444</v>
      </c>
      <c r="D1188" s="617">
        <v>5.75</v>
      </c>
      <c r="E1188" s="73"/>
      <c r="F1188" s="126">
        <f>SUM(E1188*D1188)</f>
        <v>0</v>
      </c>
      <c r="G1188" s="385">
        <f>IF($F$17="Y",$F$19,0)</f>
        <v>0</v>
      </c>
      <c r="H1188" s="338" t="s">
        <v>810</v>
      </c>
      <c r="I1188" s="338">
        <v>0</v>
      </c>
      <c r="J1188" s="47">
        <v>41395</v>
      </c>
    </row>
    <row r="1189" spans="1:10" s="338" customFormat="1" ht="16.5" customHeight="1" x14ac:dyDescent="0.35">
      <c r="A1189" s="355" t="s">
        <v>446</v>
      </c>
      <c r="B1189" s="365" t="s">
        <v>48</v>
      </c>
      <c r="C1189" s="15">
        <v>9780007498451</v>
      </c>
      <c r="D1189" s="617">
        <v>5.75</v>
      </c>
      <c r="E1189" s="73"/>
      <c r="F1189" s="126">
        <f>SUM(E1189*D1189)</f>
        <v>0</v>
      </c>
      <c r="G1189" s="385">
        <f>IF($F$17="Y",$F$19,0)</f>
        <v>0</v>
      </c>
      <c r="H1189" s="338" t="s">
        <v>810</v>
      </c>
      <c r="I1189" s="338">
        <v>0</v>
      </c>
      <c r="J1189" s="47">
        <v>41395</v>
      </c>
    </row>
    <row r="1190" spans="1:10" s="338" customFormat="1" ht="16.5" customHeight="1" x14ac:dyDescent="0.35">
      <c r="A1190" s="404" t="s">
        <v>447</v>
      </c>
      <c r="B1190" s="368"/>
      <c r="C1190" s="15"/>
      <c r="D1190" s="325"/>
      <c r="E1190" s="73"/>
      <c r="F1190" s="405"/>
      <c r="G1190" s="370"/>
      <c r="J1190" s="45"/>
    </row>
    <row r="1191" spans="1:10" s="338" customFormat="1" ht="16.5" customHeight="1" x14ac:dyDescent="0.35">
      <c r="A1191" s="355" t="s">
        <v>448</v>
      </c>
      <c r="B1191" s="365" t="s">
        <v>48</v>
      </c>
      <c r="C1191" s="15">
        <v>9780007498468</v>
      </c>
      <c r="D1191" s="617">
        <v>5.75</v>
      </c>
      <c r="E1191" s="73"/>
      <c r="F1191" s="126">
        <f>SUM(E1191*D1191)</f>
        <v>0</v>
      </c>
      <c r="G1191" s="385">
        <f>IF($F$17="Y",$F$19,0)</f>
        <v>0</v>
      </c>
      <c r="H1191" s="338" t="s">
        <v>810</v>
      </c>
      <c r="I1191" s="338">
        <v>0</v>
      </c>
      <c r="J1191" s="47">
        <v>41395</v>
      </c>
    </row>
    <row r="1192" spans="1:10" s="338" customFormat="1" ht="16.5" customHeight="1" x14ac:dyDescent="0.35">
      <c r="A1192" s="355" t="s">
        <v>561</v>
      </c>
      <c r="B1192" s="365" t="s">
        <v>48</v>
      </c>
      <c r="C1192" s="15">
        <v>9780007498475</v>
      </c>
      <c r="D1192" s="617">
        <v>5.75</v>
      </c>
      <c r="E1192" s="73"/>
      <c r="F1192" s="126">
        <f>SUM(E1192*D1192)</f>
        <v>0</v>
      </c>
      <c r="G1192" s="385">
        <f>IF($F$17="Y",$F$19,0)</f>
        <v>0</v>
      </c>
      <c r="H1192" s="338" t="s">
        <v>810</v>
      </c>
      <c r="I1192" s="338">
        <v>0</v>
      </c>
      <c r="J1192" s="47">
        <v>41395</v>
      </c>
    </row>
    <row r="1193" spans="1:10" s="338" customFormat="1" ht="16.5" customHeight="1" x14ac:dyDescent="0.35">
      <c r="A1193" s="404" t="s">
        <v>449</v>
      </c>
      <c r="B1193" s="368"/>
      <c r="C1193" s="15"/>
      <c r="D1193" s="325"/>
      <c r="E1193" s="73"/>
      <c r="F1193" s="405"/>
      <c r="G1193" s="370"/>
      <c r="J1193" s="45"/>
    </row>
    <row r="1194" spans="1:10" s="338" customFormat="1" ht="16.5" customHeight="1" x14ac:dyDescent="0.35">
      <c r="A1194" s="355" t="s">
        <v>562</v>
      </c>
      <c r="B1194" s="365" t="s">
        <v>48</v>
      </c>
      <c r="C1194" s="15">
        <v>9780007498482</v>
      </c>
      <c r="D1194" s="617">
        <v>5.75</v>
      </c>
      <c r="E1194" s="73"/>
      <c r="F1194" s="126">
        <f>SUM(E1194*D1194)</f>
        <v>0</v>
      </c>
      <c r="G1194" s="385">
        <f>IF($F$17="Y",$F$19,0)</f>
        <v>0</v>
      </c>
      <c r="H1194" s="338" t="s">
        <v>810</v>
      </c>
      <c r="I1194" s="338">
        <v>0</v>
      </c>
      <c r="J1194" s="47">
        <v>41395</v>
      </c>
    </row>
    <row r="1195" spans="1:10" s="338" customFormat="1" ht="16.5" customHeight="1" x14ac:dyDescent="0.35">
      <c r="A1195" s="355" t="s">
        <v>563</v>
      </c>
      <c r="B1195" s="365" t="s">
        <v>48</v>
      </c>
      <c r="C1195" s="15">
        <v>9780007498499</v>
      </c>
      <c r="D1195" s="617">
        <v>5.75</v>
      </c>
      <c r="E1195" s="73"/>
      <c r="F1195" s="126">
        <f>SUM(E1195*D1195)</f>
        <v>0</v>
      </c>
      <c r="G1195" s="385">
        <f>IF($F$17="Y",$F$19,0)</f>
        <v>0</v>
      </c>
      <c r="H1195" s="338" t="s">
        <v>810</v>
      </c>
      <c r="I1195" s="338">
        <v>0</v>
      </c>
      <c r="J1195" s="47">
        <v>41395</v>
      </c>
    </row>
    <row r="1196" spans="1:10" s="338" customFormat="1" ht="16.5" customHeight="1" x14ac:dyDescent="0.35">
      <c r="A1196" s="404" t="s">
        <v>450</v>
      </c>
      <c r="B1196" s="368"/>
      <c r="C1196" s="15"/>
      <c r="D1196" s="325"/>
      <c r="E1196" s="73"/>
      <c r="F1196" s="405"/>
      <c r="G1196" s="370"/>
      <c r="J1196" s="45"/>
    </row>
    <row r="1197" spans="1:10" s="338" customFormat="1" ht="16.5" customHeight="1" x14ac:dyDescent="0.35">
      <c r="A1197" s="355" t="s">
        <v>451</v>
      </c>
      <c r="B1197" s="365" t="s">
        <v>48</v>
      </c>
      <c r="C1197" s="15">
        <v>9780007498505</v>
      </c>
      <c r="D1197" s="325">
        <v>6.25</v>
      </c>
      <c r="E1197" s="73"/>
      <c r="F1197" s="126">
        <f>SUM(E1197*D1197)</f>
        <v>0</v>
      </c>
      <c r="G1197" s="385">
        <f>IF($F$17="Y",$F$19,0)</f>
        <v>0</v>
      </c>
      <c r="H1197" s="338" t="s">
        <v>810</v>
      </c>
      <c r="I1197" s="338">
        <v>0</v>
      </c>
      <c r="J1197" s="47">
        <v>41395</v>
      </c>
    </row>
    <row r="1198" spans="1:10" s="338" customFormat="1" ht="16.5" customHeight="1" x14ac:dyDescent="0.35">
      <c r="A1198" s="355" t="s">
        <v>788</v>
      </c>
      <c r="B1198" s="365" t="s">
        <v>48</v>
      </c>
      <c r="C1198" s="15">
        <v>9780007498512</v>
      </c>
      <c r="D1198" s="617">
        <v>6.25</v>
      </c>
      <c r="E1198" s="73"/>
      <c r="F1198" s="126">
        <f>SUM(E1198*D1198)</f>
        <v>0</v>
      </c>
      <c r="G1198" s="385">
        <f>IF($F$17="Y",$F$19,0)</f>
        <v>0</v>
      </c>
      <c r="H1198" s="338" t="s">
        <v>810</v>
      </c>
      <c r="I1198" s="338">
        <v>0</v>
      </c>
      <c r="J1198" s="47">
        <v>41395</v>
      </c>
    </row>
    <row r="1199" spans="1:10" s="338" customFormat="1" ht="16.5" customHeight="1" x14ac:dyDescent="0.35">
      <c r="A1199" s="404" t="s">
        <v>452</v>
      </c>
      <c r="B1199" s="368"/>
      <c r="C1199" s="15"/>
      <c r="D1199" s="325"/>
      <c r="E1199" s="73"/>
      <c r="F1199" s="405"/>
      <c r="G1199" s="370"/>
      <c r="J1199" s="45"/>
    </row>
    <row r="1200" spans="1:10" s="338" customFormat="1" ht="16.5" customHeight="1" x14ac:dyDescent="0.35">
      <c r="A1200" s="355" t="s">
        <v>453</v>
      </c>
      <c r="B1200" s="365" t="s">
        <v>48</v>
      </c>
      <c r="C1200" s="15">
        <v>9780007498529</v>
      </c>
      <c r="D1200" s="617">
        <v>6.25</v>
      </c>
      <c r="E1200" s="73"/>
      <c r="F1200" s="126">
        <f>SUM(E1200*D1200)</f>
        <v>0</v>
      </c>
      <c r="G1200" s="385">
        <f>IF($F$17="Y",$F$19,0)</f>
        <v>0</v>
      </c>
      <c r="H1200" s="338" t="s">
        <v>810</v>
      </c>
      <c r="I1200" s="338">
        <v>0</v>
      </c>
      <c r="J1200" s="47">
        <v>41395</v>
      </c>
    </row>
    <row r="1201" spans="1:10" s="338" customFormat="1" ht="16.5" customHeight="1" x14ac:dyDescent="0.35">
      <c r="A1201" s="355" t="s">
        <v>454</v>
      </c>
      <c r="B1201" s="365" t="s">
        <v>48</v>
      </c>
      <c r="C1201" s="15">
        <v>9780007498536</v>
      </c>
      <c r="D1201" s="617">
        <v>6.25</v>
      </c>
      <c r="E1201" s="73"/>
      <c r="F1201" s="126">
        <f>SUM(E1201*D1201)</f>
        <v>0</v>
      </c>
      <c r="G1201" s="385">
        <f>IF($F$17="Y",$F$19,0)</f>
        <v>0</v>
      </c>
      <c r="H1201" s="338" t="s">
        <v>810</v>
      </c>
      <c r="I1201" s="338">
        <v>0</v>
      </c>
      <c r="J1201" s="47">
        <v>41395</v>
      </c>
    </row>
    <row r="1202" spans="1:10" s="338" customFormat="1" ht="16.5" customHeight="1" x14ac:dyDescent="0.35">
      <c r="A1202" s="404" t="s">
        <v>455</v>
      </c>
      <c r="B1202" s="368"/>
      <c r="C1202" s="15"/>
      <c r="D1202" s="325"/>
      <c r="E1202" s="73"/>
      <c r="F1202" s="405"/>
      <c r="G1202" s="370"/>
      <c r="J1202" s="45"/>
    </row>
    <row r="1203" spans="1:10" s="338" customFormat="1" ht="16.5" customHeight="1" x14ac:dyDescent="0.35">
      <c r="A1203" s="355" t="s">
        <v>564</v>
      </c>
      <c r="B1203" s="365" t="s">
        <v>48</v>
      </c>
      <c r="C1203" s="15">
        <v>9780007498543</v>
      </c>
      <c r="D1203" s="617">
        <v>6.25</v>
      </c>
      <c r="E1203" s="73"/>
      <c r="F1203" s="126">
        <f>SUM(E1203*D1203)</f>
        <v>0</v>
      </c>
      <c r="G1203" s="385">
        <f>IF($F$17="Y",$F$19,0)</f>
        <v>0</v>
      </c>
      <c r="H1203" s="338" t="s">
        <v>810</v>
      </c>
      <c r="I1203" s="338">
        <v>0</v>
      </c>
      <c r="J1203" s="47">
        <v>41395</v>
      </c>
    </row>
    <row r="1204" spans="1:10" s="338" customFormat="1" ht="16.5" customHeight="1" x14ac:dyDescent="0.35">
      <c r="A1204" s="355" t="s">
        <v>789</v>
      </c>
      <c r="B1204" s="365" t="s">
        <v>48</v>
      </c>
      <c r="C1204" s="15">
        <v>9780007498550</v>
      </c>
      <c r="D1204" s="617">
        <v>6.25</v>
      </c>
      <c r="E1204" s="73"/>
      <c r="F1204" s="126">
        <f>SUM(E1204*D1204)</f>
        <v>0</v>
      </c>
      <c r="G1204" s="385">
        <f>IF($F$17="Y",$F$19,0)</f>
        <v>0</v>
      </c>
      <c r="H1204" s="338" t="s">
        <v>810</v>
      </c>
      <c r="I1204" s="338">
        <v>0</v>
      </c>
      <c r="J1204" s="47">
        <v>41395</v>
      </c>
    </row>
    <row r="1205" spans="1:10" s="338" customFormat="1" ht="16.5" customHeight="1" x14ac:dyDescent="0.35">
      <c r="A1205" s="404" t="s">
        <v>456</v>
      </c>
      <c r="B1205" s="368"/>
      <c r="C1205" s="15"/>
      <c r="D1205" s="325"/>
      <c r="E1205" s="73"/>
      <c r="F1205" s="405"/>
      <c r="G1205" s="370"/>
      <c r="J1205" s="45"/>
    </row>
    <row r="1206" spans="1:10" s="338" customFormat="1" ht="16.5" customHeight="1" x14ac:dyDescent="0.35">
      <c r="A1206" s="355" t="s">
        <v>457</v>
      </c>
      <c r="B1206" s="365" t="s">
        <v>48</v>
      </c>
      <c r="C1206" s="15">
        <v>9780007498567</v>
      </c>
      <c r="D1206" s="617">
        <v>6.25</v>
      </c>
      <c r="E1206" s="73"/>
      <c r="F1206" s="126">
        <f>SUM(E1206*D1206)</f>
        <v>0</v>
      </c>
      <c r="G1206" s="385">
        <f>IF($F$17="Y",$F$19,0)</f>
        <v>0</v>
      </c>
      <c r="H1206" s="338" t="s">
        <v>810</v>
      </c>
      <c r="I1206" s="338">
        <v>0</v>
      </c>
      <c r="J1206" s="47">
        <v>41395</v>
      </c>
    </row>
    <row r="1207" spans="1:10" s="338" customFormat="1" ht="16.5" customHeight="1" x14ac:dyDescent="0.35">
      <c r="A1207" s="355" t="s">
        <v>458</v>
      </c>
      <c r="B1207" s="365" t="s">
        <v>48</v>
      </c>
      <c r="C1207" s="15">
        <v>9780007498574</v>
      </c>
      <c r="D1207" s="617">
        <v>6.25</v>
      </c>
      <c r="E1207" s="73"/>
      <c r="F1207" s="126">
        <f>SUM(E1207*D1207)</f>
        <v>0</v>
      </c>
      <c r="G1207" s="385">
        <f>IF($F$17="Y",$F$19,0)</f>
        <v>0</v>
      </c>
      <c r="H1207" s="338" t="s">
        <v>810</v>
      </c>
      <c r="I1207" s="338">
        <v>0</v>
      </c>
      <c r="J1207" s="47">
        <v>41395</v>
      </c>
    </row>
    <row r="1208" spans="1:10" s="338" customFormat="1" ht="16.5" customHeight="1" x14ac:dyDescent="0.35">
      <c r="A1208" s="404" t="s">
        <v>459</v>
      </c>
      <c r="B1208" s="368"/>
      <c r="C1208" s="15"/>
      <c r="D1208" s="325"/>
      <c r="E1208" s="73"/>
      <c r="F1208" s="405"/>
      <c r="G1208" s="370"/>
      <c r="J1208" s="45"/>
    </row>
    <row r="1209" spans="1:10" s="338" customFormat="1" ht="16.5" customHeight="1" x14ac:dyDescent="0.35">
      <c r="A1209" s="355" t="s">
        <v>655</v>
      </c>
      <c r="B1209" s="365" t="s">
        <v>48</v>
      </c>
      <c r="C1209" s="15">
        <v>9780007498581</v>
      </c>
      <c r="D1209" s="325">
        <v>6.25</v>
      </c>
      <c r="E1209" s="73"/>
      <c r="F1209" s="126">
        <f>SUM(E1209*D1209)</f>
        <v>0</v>
      </c>
      <c r="G1209" s="385">
        <f>IF($F$17="Y",$F$19,0)</f>
        <v>0</v>
      </c>
      <c r="H1209" s="338" t="s">
        <v>810</v>
      </c>
      <c r="I1209" s="338">
        <v>0</v>
      </c>
      <c r="J1209" s="47">
        <v>41395</v>
      </c>
    </row>
    <row r="1210" spans="1:10" s="338" customFormat="1" ht="16.5" customHeight="1" x14ac:dyDescent="0.35">
      <c r="A1210" s="355" t="s">
        <v>460</v>
      </c>
      <c r="B1210" s="365" t="s">
        <v>48</v>
      </c>
      <c r="C1210" s="15">
        <v>9780007498598</v>
      </c>
      <c r="D1210" s="325">
        <v>6.25</v>
      </c>
      <c r="E1210" s="73"/>
      <c r="F1210" s="126">
        <f>SUM(E1210*D1210)</f>
        <v>0</v>
      </c>
      <c r="G1210" s="385">
        <f>IF($F$17="Y",$F$19,0)</f>
        <v>0</v>
      </c>
      <c r="H1210" s="338" t="s">
        <v>810</v>
      </c>
      <c r="I1210" s="338">
        <v>0</v>
      </c>
      <c r="J1210" s="47">
        <v>41395</v>
      </c>
    </row>
    <row r="1211" spans="1:10" s="338" customFormat="1" ht="16.5" customHeight="1" x14ac:dyDescent="0.35">
      <c r="A1211" s="404" t="s">
        <v>461</v>
      </c>
      <c r="B1211" s="368"/>
      <c r="C1211" s="15"/>
      <c r="D1211" s="325"/>
      <c r="E1211" s="73"/>
      <c r="F1211" s="405"/>
      <c r="G1211" s="370"/>
      <c r="J1211" s="45"/>
    </row>
    <row r="1212" spans="1:10" s="467" customFormat="1" ht="16.5" customHeight="1" x14ac:dyDescent="0.35">
      <c r="A1212" s="355" t="s">
        <v>462</v>
      </c>
      <c r="B1212" s="365" t="s">
        <v>48</v>
      </c>
      <c r="C1212" s="15">
        <v>9780007498604</v>
      </c>
      <c r="D1212" s="325">
        <v>6.25</v>
      </c>
      <c r="E1212" s="73"/>
      <c r="F1212" s="126">
        <f>SUM(E1212*D1212)</f>
        <v>0</v>
      </c>
      <c r="G1212" s="385">
        <f>IF($F$17="Y",$F$19,0)</f>
        <v>0</v>
      </c>
      <c r="H1212" s="338" t="s">
        <v>810</v>
      </c>
      <c r="I1212" s="338">
        <v>0</v>
      </c>
      <c r="J1212" s="47">
        <v>41395</v>
      </c>
    </row>
    <row r="1213" spans="1:10" s="338" customFormat="1" ht="16.5" customHeight="1" x14ac:dyDescent="0.35">
      <c r="A1213" s="355" t="s">
        <v>463</v>
      </c>
      <c r="B1213" s="365" t="s">
        <v>48</v>
      </c>
      <c r="C1213" s="15">
        <v>9780007498611</v>
      </c>
      <c r="D1213" s="325">
        <v>6.25</v>
      </c>
      <c r="E1213" s="73"/>
      <c r="F1213" s="126">
        <f>SUM(E1213*D1213)</f>
        <v>0</v>
      </c>
      <c r="G1213" s="385">
        <f>IF($F$17="Y",$F$19,0)</f>
        <v>0</v>
      </c>
      <c r="H1213" s="338" t="s">
        <v>810</v>
      </c>
      <c r="I1213" s="338">
        <v>0</v>
      </c>
      <c r="J1213" s="47">
        <v>41395</v>
      </c>
    </row>
    <row r="1214" spans="1:10" s="338" customFormat="1" ht="16.5" customHeight="1" x14ac:dyDescent="0.35">
      <c r="A1214" s="404" t="s">
        <v>464</v>
      </c>
      <c r="B1214" s="368"/>
      <c r="C1214" s="15"/>
      <c r="D1214" s="325"/>
      <c r="E1214" s="73"/>
      <c r="F1214" s="405"/>
      <c r="G1214" s="370"/>
      <c r="J1214" s="45"/>
    </row>
    <row r="1215" spans="1:10" s="338" customFormat="1" ht="16.5" customHeight="1" x14ac:dyDescent="0.35">
      <c r="A1215" s="355" t="s">
        <v>465</v>
      </c>
      <c r="B1215" s="365" t="s">
        <v>48</v>
      </c>
      <c r="C1215" s="15">
        <v>9780007498628</v>
      </c>
      <c r="D1215" s="325">
        <v>6.25</v>
      </c>
      <c r="E1215" s="73"/>
      <c r="F1215" s="126">
        <f>SUM(E1215*D1215)</f>
        <v>0</v>
      </c>
      <c r="G1215" s="385">
        <f>IF($F$17="Y",$F$19,0)</f>
        <v>0</v>
      </c>
      <c r="H1215" s="338" t="s">
        <v>810</v>
      </c>
      <c r="I1215" s="338">
        <v>0</v>
      </c>
      <c r="J1215" s="47">
        <v>41395</v>
      </c>
    </row>
    <row r="1216" spans="1:10" s="338" customFormat="1" ht="16.5" customHeight="1" x14ac:dyDescent="0.35">
      <c r="A1216" s="355" t="s">
        <v>790</v>
      </c>
      <c r="B1216" s="365" t="s">
        <v>48</v>
      </c>
      <c r="C1216" s="15">
        <v>9780007498635</v>
      </c>
      <c r="D1216" s="325">
        <v>6.25</v>
      </c>
      <c r="E1216" s="73"/>
      <c r="F1216" s="126">
        <f>SUM(E1216*D1216)</f>
        <v>0</v>
      </c>
      <c r="G1216" s="385">
        <f>IF($F$17="Y",$F$19,0)</f>
        <v>0</v>
      </c>
      <c r="H1216" s="338" t="s">
        <v>810</v>
      </c>
      <c r="I1216" s="338">
        <v>0</v>
      </c>
      <c r="J1216" s="47">
        <v>41395</v>
      </c>
    </row>
    <row r="1217" spans="1:10" s="338" customFormat="1" ht="16.5" customHeight="1" x14ac:dyDescent="0.35">
      <c r="A1217" s="404" t="s">
        <v>466</v>
      </c>
      <c r="B1217" s="368"/>
      <c r="C1217" s="15"/>
      <c r="D1217" s="325"/>
      <c r="E1217" s="73"/>
      <c r="F1217" s="405"/>
      <c r="G1217" s="370"/>
      <c r="J1217" s="45"/>
    </row>
    <row r="1218" spans="1:10" s="338" customFormat="1" ht="16.5" customHeight="1" x14ac:dyDescent="0.35">
      <c r="A1218" s="355" t="s">
        <v>467</v>
      </c>
      <c r="B1218" s="365" t="s">
        <v>48</v>
      </c>
      <c r="C1218" s="15">
        <v>9780007498642</v>
      </c>
      <c r="D1218" s="325">
        <v>6.25</v>
      </c>
      <c r="E1218" s="73"/>
      <c r="F1218" s="126">
        <f>SUM(E1218*D1218)</f>
        <v>0</v>
      </c>
      <c r="G1218" s="385">
        <f>IF($F$17="Y",$F$19,0)</f>
        <v>0</v>
      </c>
      <c r="H1218" s="338" t="s">
        <v>810</v>
      </c>
      <c r="I1218" s="338">
        <v>0</v>
      </c>
      <c r="J1218" s="47">
        <v>41395</v>
      </c>
    </row>
    <row r="1219" spans="1:10" s="338" customFormat="1" ht="16.5" customHeight="1" x14ac:dyDescent="0.35">
      <c r="A1219" s="355" t="s">
        <v>468</v>
      </c>
      <c r="B1219" s="365" t="s">
        <v>48</v>
      </c>
      <c r="C1219" s="15">
        <v>9780007498659</v>
      </c>
      <c r="D1219" s="325">
        <v>6.25</v>
      </c>
      <c r="E1219" s="73"/>
      <c r="F1219" s="126">
        <f>SUM(E1219*D1219)</f>
        <v>0</v>
      </c>
      <c r="G1219" s="385">
        <f>IF($F$17="Y",$F$19,0)</f>
        <v>0</v>
      </c>
      <c r="H1219" s="338" t="s">
        <v>810</v>
      </c>
      <c r="I1219" s="338">
        <v>0</v>
      </c>
      <c r="J1219" s="47">
        <v>41395</v>
      </c>
    </row>
    <row r="1220" spans="1:10" s="338" customFormat="1" ht="16.5" customHeight="1" x14ac:dyDescent="0.35">
      <c r="A1220" s="404" t="s">
        <v>469</v>
      </c>
      <c r="B1220" s="368"/>
      <c r="C1220" s="15"/>
      <c r="D1220" s="325"/>
      <c r="E1220" s="73"/>
      <c r="F1220" s="405"/>
      <c r="G1220" s="370"/>
      <c r="J1220" s="45"/>
    </row>
    <row r="1221" spans="1:10" s="338" customFormat="1" ht="16.5" customHeight="1" x14ac:dyDescent="0.35">
      <c r="A1221" s="468" t="s">
        <v>470</v>
      </c>
      <c r="B1221" s="365" t="s">
        <v>48</v>
      </c>
      <c r="C1221" s="75">
        <v>9780007519279</v>
      </c>
      <c r="D1221" s="325">
        <v>7</v>
      </c>
      <c r="E1221" s="73"/>
      <c r="F1221" s="126">
        <f>SUM(E1221*D1221)</f>
        <v>0</v>
      </c>
      <c r="G1221" s="385">
        <f>IF($F$17="Y",$F$19,0)</f>
        <v>0</v>
      </c>
      <c r="H1221" s="338" t="s">
        <v>810</v>
      </c>
      <c r="I1221" s="338">
        <v>0</v>
      </c>
      <c r="J1221" s="47">
        <v>41645</v>
      </c>
    </row>
    <row r="1222" spans="1:10" s="338" customFormat="1" ht="16.5" customHeight="1" x14ac:dyDescent="0.35">
      <c r="A1222" s="468" t="s">
        <v>471</v>
      </c>
      <c r="B1222" s="365" t="s">
        <v>48</v>
      </c>
      <c r="C1222" s="75">
        <v>9780007519248</v>
      </c>
      <c r="D1222" s="617">
        <v>7</v>
      </c>
      <c r="E1222" s="73"/>
      <c r="F1222" s="126">
        <f>SUM(E1222*D1222)</f>
        <v>0</v>
      </c>
      <c r="G1222" s="385">
        <f>IF($F$17="Y",$F$19,0)</f>
        <v>0</v>
      </c>
      <c r="H1222" s="338" t="s">
        <v>810</v>
      </c>
      <c r="I1222" s="338">
        <v>0</v>
      </c>
      <c r="J1222" s="47">
        <v>41645</v>
      </c>
    </row>
    <row r="1223" spans="1:10" s="338" customFormat="1" ht="16.5" customHeight="1" x14ac:dyDescent="0.35">
      <c r="A1223" s="469" t="s">
        <v>472</v>
      </c>
      <c r="B1223" s="368"/>
      <c r="C1223" s="75"/>
      <c r="D1223" s="325"/>
      <c r="E1223" s="73"/>
      <c r="F1223" s="405"/>
      <c r="G1223" s="370"/>
      <c r="J1223" s="45"/>
    </row>
    <row r="1224" spans="1:10" s="338" customFormat="1" ht="16.5" customHeight="1" x14ac:dyDescent="0.35">
      <c r="A1224" s="468" t="s">
        <v>791</v>
      </c>
      <c r="B1224" s="365" t="s">
        <v>48</v>
      </c>
      <c r="C1224" s="75">
        <v>9780007519255</v>
      </c>
      <c r="D1224" s="617">
        <v>7</v>
      </c>
      <c r="E1224" s="73"/>
      <c r="F1224" s="126">
        <f>SUM(E1224*D1224)</f>
        <v>0</v>
      </c>
      <c r="G1224" s="385">
        <f>IF($F$17="Y",$F$19,0)</f>
        <v>0</v>
      </c>
      <c r="H1224" s="338" t="s">
        <v>810</v>
      </c>
      <c r="I1224" s="338">
        <v>0</v>
      </c>
      <c r="J1224" s="47">
        <v>41645</v>
      </c>
    </row>
    <row r="1225" spans="1:10" s="338" customFormat="1" ht="16.5" customHeight="1" x14ac:dyDescent="0.35">
      <c r="A1225" s="469" t="s">
        <v>473</v>
      </c>
      <c r="B1225" s="368"/>
      <c r="C1225" s="75"/>
      <c r="D1225" s="325"/>
      <c r="E1225" s="73"/>
      <c r="F1225" s="405"/>
      <c r="G1225" s="370"/>
      <c r="J1225" s="45"/>
    </row>
    <row r="1226" spans="1:10" s="338" customFormat="1" ht="16.5" customHeight="1" x14ac:dyDescent="0.35">
      <c r="A1226" s="468" t="s">
        <v>474</v>
      </c>
      <c r="B1226" s="365" t="s">
        <v>48</v>
      </c>
      <c r="C1226" s="75">
        <v>9780007519217</v>
      </c>
      <c r="D1226" s="617">
        <v>7</v>
      </c>
      <c r="E1226" s="73"/>
      <c r="F1226" s="126">
        <f>SUM(E1226*D1226)</f>
        <v>0</v>
      </c>
      <c r="G1226" s="385">
        <f>IF($F$17="Y",$F$19,0)</f>
        <v>0</v>
      </c>
      <c r="H1226" s="338" t="s">
        <v>810</v>
      </c>
      <c r="I1226" s="338">
        <v>0</v>
      </c>
      <c r="J1226" s="47">
        <v>41645</v>
      </c>
    </row>
    <row r="1227" spans="1:10" s="338" customFormat="1" ht="16.5" customHeight="1" x14ac:dyDescent="0.35">
      <c r="A1227" s="468" t="s">
        <v>475</v>
      </c>
      <c r="B1227" s="365" t="s">
        <v>48</v>
      </c>
      <c r="C1227" s="75">
        <v>9780007519286</v>
      </c>
      <c r="D1227" s="617">
        <v>7</v>
      </c>
      <c r="E1227" s="73"/>
      <c r="F1227" s="126">
        <f>SUM(E1227*D1227)</f>
        <v>0</v>
      </c>
      <c r="G1227" s="385">
        <f>IF($F$17="Y",$F$19,0)</f>
        <v>0</v>
      </c>
      <c r="H1227" s="338" t="s">
        <v>810</v>
      </c>
      <c r="I1227" s="338">
        <v>0</v>
      </c>
      <c r="J1227" s="47">
        <v>41645</v>
      </c>
    </row>
    <row r="1228" spans="1:10" s="338" customFormat="1" ht="16.5" customHeight="1" x14ac:dyDescent="0.35">
      <c r="A1228" s="469" t="s">
        <v>476</v>
      </c>
      <c r="B1228" s="368"/>
      <c r="C1228" s="81"/>
      <c r="D1228" s="325"/>
      <c r="E1228" s="73"/>
      <c r="F1228" s="405"/>
      <c r="G1228" s="370"/>
      <c r="J1228" s="45"/>
    </row>
    <row r="1229" spans="1:10" s="338" customFormat="1" ht="16.5" customHeight="1" x14ac:dyDescent="0.35">
      <c r="A1229" s="468" t="s">
        <v>570</v>
      </c>
      <c r="B1229" s="365" t="s">
        <v>48</v>
      </c>
      <c r="C1229" s="75">
        <v>9780007519293</v>
      </c>
      <c r="D1229" s="617">
        <v>7</v>
      </c>
      <c r="E1229" s="73"/>
      <c r="F1229" s="126">
        <f>SUM(E1229*D1229)</f>
        <v>0</v>
      </c>
      <c r="G1229" s="385">
        <f>IF($F$17="Y",$F$19,0)</f>
        <v>0</v>
      </c>
      <c r="H1229" s="338" t="s">
        <v>810</v>
      </c>
      <c r="I1229" s="338">
        <v>0</v>
      </c>
      <c r="J1229" s="47">
        <v>41645</v>
      </c>
    </row>
    <row r="1230" spans="1:10" s="338" customFormat="1" ht="16.5" customHeight="1" x14ac:dyDescent="0.35">
      <c r="A1230" s="468" t="s">
        <v>477</v>
      </c>
      <c r="B1230" s="365" t="s">
        <v>48</v>
      </c>
      <c r="C1230" s="75">
        <v>9780007519309</v>
      </c>
      <c r="D1230" s="617">
        <v>7</v>
      </c>
      <c r="E1230" s="73"/>
      <c r="F1230" s="126">
        <f>SUM(E1230*D1230)</f>
        <v>0</v>
      </c>
      <c r="G1230" s="385">
        <f>IF($F$17="Y",$F$19,0)</f>
        <v>0</v>
      </c>
      <c r="H1230" s="338" t="s">
        <v>810</v>
      </c>
      <c r="I1230" s="338">
        <v>0</v>
      </c>
      <c r="J1230" s="47">
        <v>41645</v>
      </c>
    </row>
    <row r="1231" spans="1:10" s="338" customFormat="1" ht="16.5" customHeight="1" x14ac:dyDescent="0.35">
      <c r="A1231" s="469" t="s">
        <v>478</v>
      </c>
      <c r="B1231" s="368"/>
      <c r="C1231" s="81"/>
      <c r="D1231" s="325"/>
      <c r="E1231" s="73"/>
      <c r="F1231" s="405"/>
      <c r="G1231" s="370"/>
      <c r="J1231" s="45"/>
    </row>
    <row r="1232" spans="1:10" s="338" customFormat="1" ht="16.5" customHeight="1" x14ac:dyDescent="0.35">
      <c r="A1232" s="468" t="s">
        <v>792</v>
      </c>
      <c r="B1232" s="365" t="s">
        <v>48</v>
      </c>
      <c r="C1232" s="75">
        <v>9780007519316</v>
      </c>
      <c r="D1232" s="617">
        <v>7</v>
      </c>
      <c r="E1232" s="73"/>
      <c r="F1232" s="126">
        <f>SUM(E1232*D1232)</f>
        <v>0</v>
      </c>
      <c r="G1232" s="385">
        <f>IF($F$17="Y",$F$19,0)</f>
        <v>0</v>
      </c>
      <c r="H1232" s="338" t="s">
        <v>810</v>
      </c>
      <c r="I1232" s="338">
        <v>0</v>
      </c>
      <c r="J1232" s="47">
        <v>41645</v>
      </c>
    </row>
    <row r="1233" spans="1:10" s="338" customFormat="1" ht="16.5" customHeight="1" x14ac:dyDescent="0.35">
      <c r="A1233" s="468" t="s">
        <v>793</v>
      </c>
      <c r="B1233" s="365" t="s">
        <v>48</v>
      </c>
      <c r="C1233" s="75">
        <v>9780007519323</v>
      </c>
      <c r="D1233" s="617">
        <v>7</v>
      </c>
      <c r="E1233" s="73"/>
      <c r="F1233" s="126">
        <f>SUM(E1233*D1233)</f>
        <v>0</v>
      </c>
      <c r="G1233" s="385">
        <f>IF($F$17="Y",$F$19,0)</f>
        <v>0</v>
      </c>
      <c r="H1233" s="338" t="s">
        <v>810</v>
      </c>
      <c r="I1233" s="338">
        <v>0</v>
      </c>
      <c r="J1233" s="47">
        <v>41645</v>
      </c>
    </row>
    <row r="1234" spans="1:10" s="338" customFormat="1" ht="16.5" customHeight="1" x14ac:dyDescent="0.35">
      <c r="A1234" s="469" t="s">
        <v>479</v>
      </c>
      <c r="B1234" s="368"/>
      <c r="C1234" s="75"/>
      <c r="D1234" s="325"/>
      <c r="E1234" s="73"/>
      <c r="F1234" s="405"/>
      <c r="G1234" s="370"/>
      <c r="J1234" s="45"/>
    </row>
    <row r="1235" spans="1:10" s="338" customFormat="1" ht="16.5" customHeight="1" x14ac:dyDescent="0.35">
      <c r="A1235" s="468" t="s">
        <v>480</v>
      </c>
      <c r="B1235" s="365" t="s">
        <v>48</v>
      </c>
      <c r="C1235" s="75">
        <v>9780007519330</v>
      </c>
      <c r="D1235" s="617">
        <v>7</v>
      </c>
      <c r="E1235" s="73"/>
      <c r="F1235" s="126">
        <f>SUM(E1235*D1235)</f>
        <v>0</v>
      </c>
      <c r="G1235" s="385">
        <f>IF($F$17="Y",$F$19,0)</f>
        <v>0</v>
      </c>
      <c r="H1235" s="338" t="s">
        <v>810</v>
      </c>
      <c r="I1235" s="338">
        <v>0</v>
      </c>
      <c r="J1235" s="47">
        <v>41645</v>
      </c>
    </row>
    <row r="1236" spans="1:10" s="338" customFormat="1" ht="16.5" customHeight="1" x14ac:dyDescent="0.35">
      <c r="A1236" s="468" t="s">
        <v>481</v>
      </c>
      <c r="B1236" s="365" t="s">
        <v>48</v>
      </c>
      <c r="C1236" s="75">
        <v>9780007519347</v>
      </c>
      <c r="D1236" s="617">
        <v>7</v>
      </c>
      <c r="E1236" s="73"/>
      <c r="F1236" s="126">
        <f>SUM(E1236*D1236)</f>
        <v>0</v>
      </c>
      <c r="G1236" s="385">
        <f>IF($F$17="Y",$F$19,0)</f>
        <v>0</v>
      </c>
      <c r="H1236" s="338" t="s">
        <v>810</v>
      </c>
      <c r="I1236" s="338">
        <v>0</v>
      </c>
      <c r="J1236" s="47">
        <v>41645</v>
      </c>
    </row>
    <row r="1237" spans="1:10" s="338" customFormat="1" ht="16.5" customHeight="1" x14ac:dyDescent="0.35">
      <c r="A1237" s="469" t="s">
        <v>482</v>
      </c>
      <c r="B1237" s="368"/>
      <c r="C1237" s="75"/>
      <c r="D1237" s="325"/>
      <c r="E1237" s="73"/>
      <c r="F1237" s="405"/>
      <c r="G1237" s="370"/>
      <c r="J1237" s="45"/>
    </row>
    <row r="1238" spans="1:10" s="338" customFormat="1" ht="16.5" customHeight="1" x14ac:dyDescent="0.35">
      <c r="A1238" s="468" t="s">
        <v>483</v>
      </c>
      <c r="B1238" s="365" t="s">
        <v>48</v>
      </c>
      <c r="C1238" s="75">
        <v>9780007519354</v>
      </c>
      <c r="D1238" s="617">
        <v>7</v>
      </c>
      <c r="E1238" s="73"/>
      <c r="F1238" s="126">
        <f>SUM(E1238*D1238)</f>
        <v>0</v>
      </c>
      <c r="G1238" s="385">
        <f>IF($F$17="Y",$F$19,0)</f>
        <v>0</v>
      </c>
      <c r="H1238" s="338" t="s">
        <v>810</v>
      </c>
      <c r="I1238" s="338">
        <v>0</v>
      </c>
      <c r="J1238" s="47">
        <v>41645</v>
      </c>
    </row>
    <row r="1239" spans="1:10" s="338" customFormat="1" ht="16.5" customHeight="1" x14ac:dyDescent="0.35">
      <c r="A1239" s="468" t="s">
        <v>794</v>
      </c>
      <c r="B1239" s="365" t="s">
        <v>48</v>
      </c>
      <c r="C1239" s="75">
        <v>9780007519361</v>
      </c>
      <c r="D1239" s="617">
        <v>7</v>
      </c>
      <c r="E1239" s="73"/>
      <c r="F1239" s="126">
        <f>SUM(E1239*D1239)</f>
        <v>0</v>
      </c>
      <c r="G1239" s="385">
        <f>IF($F$17="Y",$F$19,0)</f>
        <v>0</v>
      </c>
      <c r="H1239" s="338" t="s">
        <v>810</v>
      </c>
      <c r="I1239" s="338">
        <v>0</v>
      </c>
      <c r="J1239" s="47">
        <v>41645</v>
      </c>
    </row>
    <row r="1240" spans="1:10" s="338" customFormat="1" ht="16.5" customHeight="1" x14ac:dyDescent="0.35">
      <c r="A1240" s="469" t="s">
        <v>484</v>
      </c>
      <c r="B1240" s="368"/>
      <c r="C1240" s="75"/>
      <c r="D1240" s="325"/>
      <c r="E1240" s="73"/>
      <c r="F1240" s="405"/>
      <c r="G1240" s="370"/>
      <c r="J1240" s="45"/>
    </row>
    <row r="1241" spans="1:10" s="338" customFormat="1" ht="16.5" customHeight="1" x14ac:dyDescent="0.35">
      <c r="A1241" s="468" t="s">
        <v>569</v>
      </c>
      <c r="B1241" s="365" t="s">
        <v>48</v>
      </c>
      <c r="C1241" s="75">
        <v>9780007519378</v>
      </c>
      <c r="D1241" s="617">
        <v>7</v>
      </c>
      <c r="E1241" s="73"/>
      <c r="F1241" s="126">
        <f>SUM(E1241*D1241)</f>
        <v>0</v>
      </c>
      <c r="G1241" s="385">
        <f>IF($F$17="Y",$F$19,0)</f>
        <v>0</v>
      </c>
      <c r="H1241" s="338" t="s">
        <v>810</v>
      </c>
      <c r="I1241" s="338">
        <v>0</v>
      </c>
      <c r="J1241" s="47">
        <v>41645</v>
      </c>
    </row>
    <row r="1242" spans="1:10" s="338" customFormat="1" ht="16.5" customHeight="1" x14ac:dyDescent="0.35">
      <c r="A1242" s="468" t="s">
        <v>485</v>
      </c>
      <c r="B1242" s="365" t="s">
        <v>48</v>
      </c>
      <c r="C1242" s="75">
        <v>9780007519385</v>
      </c>
      <c r="D1242" s="617">
        <v>7</v>
      </c>
      <c r="E1242" s="73"/>
      <c r="F1242" s="126">
        <f>SUM(E1242*D1242)</f>
        <v>0</v>
      </c>
      <c r="G1242" s="385">
        <f>IF($F$17="Y",$F$19,0)</f>
        <v>0</v>
      </c>
      <c r="H1242" s="338" t="s">
        <v>810</v>
      </c>
      <c r="I1242" s="338">
        <v>0</v>
      </c>
      <c r="J1242" s="47">
        <v>41645</v>
      </c>
    </row>
    <row r="1243" spans="1:10" s="338" customFormat="1" ht="16.5" customHeight="1" x14ac:dyDescent="0.35">
      <c r="A1243" s="644" t="s">
        <v>914</v>
      </c>
      <c r="B1243" s="645"/>
      <c r="C1243" s="645"/>
      <c r="D1243" s="645"/>
      <c r="E1243" s="645"/>
      <c r="F1243" s="645"/>
      <c r="G1243" s="645"/>
      <c r="H1243" s="645"/>
      <c r="I1243" s="645"/>
      <c r="J1243" s="646"/>
    </row>
    <row r="1244" spans="1:10" s="338" customFormat="1" ht="16.5" customHeight="1" x14ac:dyDescent="0.35">
      <c r="A1244" s="523" t="s">
        <v>976</v>
      </c>
      <c r="B1244" s="524"/>
      <c r="C1244" s="524"/>
      <c r="D1244" s="524"/>
      <c r="E1244" s="524"/>
      <c r="F1244" s="524"/>
      <c r="G1244" s="525"/>
      <c r="J1244" s="47"/>
    </row>
    <row r="1245" spans="1:10" s="338" customFormat="1" ht="16.5" customHeight="1" x14ac:dyDescent="0.35">
      <c r="A1245" s="471" t="s">
        <v>680</v>
      </c>
      <c r="B1245" s="364"/>
      <c r="C1245" s="21"/>
      <c r="D1245" s="364"/>
      <c r="E1245" s="134"/>
      <c r="F1245" s="364"/>
      <c r="G1245" s="364"/>
      <c r="J1245" s="364"/>
    </row>
    <row r="1246" spans="1:10" s="338" customFormat="1" ht="16.5" customHeight="1" x14ac:dyDescent="0.35">
      <c r="A1246" s="364" t="s">
        <v>813</v>
      </c>
      <c r="B1246" s="470" t="s">
        <v>48</v>
      </c>
      <c r="C1246" s="21">
        <v>9780008264215</v>
      </c>
      <c r="D1246" s="366">
        <v>50</v>
      </c>
      <c r="E1246" s="134"/>
      <c r="F1246" s="366">
        <f>SUM(E1246*D1246)</f>
        <v>0</v>
      </c>
      <c r="G1246" s="367">
        <f>IF($F$17="Y",$F$19,0)</f>
        <v>0</v>
      </c>
      <c r="H1246" s="338" t="s">
        <v>810</v>
      </c>
      <c r="I1246" s="338">
        <v>0</v>
      </c>
      <c r="J1246" s="167">
        <v>43104</v>
      </c>
    </row>
    <row r="1247" spans="1:10" s="338" customFormat="1" ht="16.5" customHeight="1" x14ac:dyDescent="0.35">
      <c r="A1247" s="364" t="s">
        <v>814</v>
      </c>
      <c r="B1247" s="470" t="s">
        <v>48</v>
      </c>
      <c r="C1247" s="21">
        <v>9780008264208</v>
      </c>
      <c r="D1247" s="366">
        <v>50</v>
      </c>
      <c r="E1247" s="134"/>
      <c r="F1247" s="366">
        <f>SUM(E1247*D1247)</f>
        <v>0</v>
      </c>
      <c r="G1247" s="367">
        <f>IF($F$17="Y",$F$19,0)</f>
        <v>0</v>
      </c>
      <c r="H1247" s="338" t="s">
        <v>810</v>
      </c>
      <c r="I1247" s="338">
        <v>0</v>
      </c>
      <c r="J1247" s="167">
        <v>43104</v>
      </c>
    </row>
    <row r="1248" spans="1:10" s="338" customFormat="1" ht="16.5" customHeight="1" x14ac:dyDescent="0.35">
      <c r="A1248" s="472" t="s">
        <v>50</v>
      </c>
      <c r="B1248" s="161"/>
      <c r="C1248" s="161"/>
      <c r="D1248" s="473"/>
      <c r="E1248" s="473"/>
      <c r="F1248" s="473"/>
      <c r="G1248" s="473"/>
      <c r="J1248" s="364"/>
    </row>
    <row r="1249" spans="1:10" s="338" customFormat="1" ht="16.5" customHeight="1" x14ac:dyDescent="0.35">
      <c r="A1249" s="474" t="s">
        <v>51</v>
      </c>
      <c r="B1249" s="470"/>
      <c r="C1249" s="21"/>
      <c r="D1249" s="475"/>
      <c r="E1249" s="134"/>
      <c r="F1249" s="366"/>
      <c r="G1249" s="367"/>
      <c r="J1249" s="167"/>
    </row>
    <row r="1250" spans="1:10" s="338" customFormat="1" ht="16.5" customHeight="1" x14ac:dyDescent="0.35">
      <c r="A1250" s="470" t="s">
        <v>979</v>
      </c>
      <c r="B1250" s="470" t="s">
        <v>48</v>
      </c>
      <c r="C1250" s="21">
        <v>9780008251222</v>
      </c>
      <c r="D1250" s="475">
        <v>4.5</v>
      </c>
      <c r="E1250" s="134"/>
      <c r="F1250" s="366">
        <f>SUM(E1250*D1250)</f>
        <v>0</v>
      </c>
      <c r="G1250" s="367">
        <f t="shared" ref="G1250:G1262" si="187">IF($F$17="Y",$F$19,0)</f>
        <v>0</v>
      </c>
      <c r="H1250" s="338" t="s">
        <v>810</v>
      </c>
      <c r="I1250" s="338">
        <v>0</v>
      </c>
      <c r="J1250" s="167">
        <v>43104</v>
      </c>
    </row>
    <row r="1251" spans="1:10" s="338" customFormat="1" ht="16.5" customHeight="1" x14ac:dyDescent="0.35">
      <c r="A1251" s="470" t="s">
        <v>980</v>
      </c>
      <c r="B1251" s="470" t="s">
        <v>48</v>
      </c>
      <c r="C1251" s="21">
        <v>9780008251239</v>
      </c>
      <c r="D1251" s="475">
        <v>4.5</v>
      </c>
      <c r="E1251" s="134"/>
      <c r="F1251" s="366">
        <f>SUM(E1251*D1251)</f>
        <v>0</v>
      </c>
      <c r="G1251" s="367">
        <f t="shared" si="187"/>
        <v>0</v>
      </c>
      <c r="H1251" s="338" t="s">
        <v>810</v>
      </c>
      <c r="I1251" s="338">
        <v>0</v>
      </c>
      <c r="J1251" s="167">
        <v>43104</v>
      </c>
    </row>
    <row r="1252" spans="1:10" s="338" customFormat="1" ht="16.5" customHeight="1" x14ac:dyDescent="0.35">
      <c r="A1252" s="470" t="s">
        <v>981</v>
      </c>
      <c r="B1252" s="470" t="s">
        <v>48</v>
      </c>
      <c r="C1252" s="21">
        <v>9780008251253</v>
      </c>
      <c r="D1252" s="475">
        <v>4.5</v>
      </c>
      <c r="E1252" s="134"/>
      <c r="F1252" s="366">
        <f t="shared" ref="F1252:F1258" si="188">SUM(E1252*D1252)</f>
        <v>0</v>
      </c>
      <c r="G1252" s="367">
        <f t="shared" si="187"/>
        <v>0</v>
      </c>
      <c r="H1252" s="338" t="s">
        <v>810</v>
      </c>
      <c r="I1252" s="338">
        <v>0</v>
      </c>
      <c r="J1252" s="167">
        <v>43104</v>
      </c>
    </row>
    <row r="1253" spans="1:10" s="338" customFormat="1" ht="16.5" customHeight="1" x14ac:dyDescent="0.35">
      <c r="A1253" s="470" t="s">
        <v>1204</v>
      </c>
      <c r="B1253" s="470" t="s">
        <v>48</v>
      </c>
      <c r="C1253" s="21">
        <v>9780008413514</v>
      </c>
      <c r="D1253" s="475">
        <v>4.5</v>
      </c>
      <c r="E1253" s="134"/>
      <c r="F1253" s="366">
        <f>SUM(E1253*D1253)</f>
        <v>0</v>
      </c>
      <c r="G1253" s="367">
        <f t="shared" si="187"/>
        <v>0</v>
      </c>
      <c r="H1253" s="338" t="s">
        <v>810</v>
      </c>
      <c r="I1253" s="338">
        <v>0</v>
      </c>
      <c r="J1253" s="167">
        <v>44088</v>
      </c>
    </row>
    <row r="1254" spans="1:10" s="338" customFormat="1" ht="16.5" customHeight="1" x14ac:dyDescent="0.35">
      <c r="A1254" s="470" t="s">
        <v>1205</v>
      </c>
      <c r="B1254" s="470" t="s">
        <v>48</v>
      </c>
      <c r="C1254" s="21">
        <v>9780008413521</v>
      </c>
      <c r="D1254" s="475">
        <v>4.5</v>
      </c>
      <c r="E1254" s="134"/>
      <c r="F1254" s="366">
        <f>SUM(E1254*D1254)</f>
        <v>0</v>
      </c>
      <c r="G1254" s="367">
        <f t="shared" si="187"/>
        <v>0</v>
      </c>
      <c r="H1254" s="338" t="s">
        <v>810</v>
      </c>
      <c r="I1254" s="338">
        <v>0</v>
      </c>
      <c r="J1254" s="167">
        <v>44088</v>
      </c>
    </row>
    <row r="1255" spans="1:10" s="338" customFormat="1" ht="16.5" customHeight="1" x14ac:dyDescent="0.35">
      <c r="A1255" s="470" t="s">
        <v>1206</v>
      </c>
      <c r="B1255" s="470" t="s">
        <v>48</v>
      </c>
      <c r="C1255" s="21">
        <v>9780008413538</v>
      </c>
      <c r="D1255" s="475">
        <v>4.5</v>
      </c>
      <c r="E1255" s="134"/>
      <c r="F1255" s="366">
        <f t="shared" ref="F1255" si="189">SUM(E1255*D1255)</f>
        <v>0</v>
      </c>
      <c r="G1255" s="367">
        <f t="shared" si="187"/>
        <v>0</v>
      </c>
      <c r="H1255" s="338" t="s">
        <v>810</v>
      </c>
      <c r="I1255" s="338">
        <v>0</v>
      </c>
      <c r="J1255" s="167">
        <v>44088</v>
      </c>
    </row>
    <row r="1256" spans="1:10" s="338" customFormat="1" ht="16.5" customHeight="1" x14ac:dyDescent="0.35">
      <c r="A1256" s="474" t="s">
        <v>61</v>
      </c>
      <c r="B1256" s="470"/>
      <c r="C1256" s="21"/>
      <c r="D1256" s="475"/>
      <c r="E1256" s="134"/>
      <c r="F1256" s="366"/>
      <c r="G1256" s="367"/>
      <c r="J1256" s="167"/>
    </row>
    <row r="1257" spans="1:10" s="338" customFormat="1" ht="16.5" customHeight="1" x14ac:dyDescent="0.35">
      <c r="A1257" s="470" t="s">
        <v>982</v>
      </c>
      <c r="B1257" s="470" t="s">
        <v>48</v>
      </c>
      <c r="C1257" s="21">
        <v>9780008251260</v>
      </c>
      <c r="D1257" s="475">
        <v>4.5</v>
      </c>
      <c r="E1257" s="134"/>
      <c r="F1257" s="366">
        <f>SUM(E1257*D1257)</f>
        <v>0</v>
      </c>
      <c r="G1257" s="367">
        <f t="shared" si="187"/>
        <v>0</v>
      </c>
      <c r="H1257" s="338" t="s">
        <v>810</v>
      </c>
      <c r="I1257" s="338">
        <v>0</v>
      </c>
      <c r="J1257" s="167">
        <v>43104</v>
      </c>
    </row>
    <row r="1258" spans="1:10" s="338" customFormat="1" ht="16.5" customHeight="1" x14ac:dyDescent="0.35">
      <c r="A1258" s="470" t="s">
        <v>983</v>
      </c>
      <c r="B1258" s="470" t="s">
        <v>48</v>
      </c>
      <c r="C1258" s="21">
        <v>9780008251277</v>
      </c>
      <c r="D1258" s="475">
        <v>4.5</v>
      </c>
      <c r="E1258" s="134"/>
      <c r="F1258" s="366">
        <f t="shared" si="188"/>
        <v>0</v>
      </c>
      <c r="G1258" s="367">
        <f t="shared" si="187"/>
        <v>0</v>
      </c>
      <c r="H1258" s="338" t="s">
        <v>810</v>
      </c>
      <c r="I1258" s="338">
        <v>0</v>
      </c>
      <c r="J1258" s="167">
        <v>43104</v>
      </c>
    </row>
    <row r="1259" spans="1:10" s="338" customFormat="1" ht="16.5" customHeight="1" x14ac:dyDescent="0.35">
      <c r="A1259" s="470" t="s">
        <v>984</v>
      </c>
      <c r="B1259" s="470" t="s">
        <v>48</v>
      </c>
      <c r="C1259" s="21">
        <v>9780008251284</v>
      </c>
      <c r="D1259" s="475">
        <v>4.5</v>
      </c>
      <c r="E1259" s="134"/>
      <c r="F1259" s="366">
        <f>SUM(E1259*D1259)</f>
        <v>0</v>
      </c>
      <c r="G1259" s="367">
        <f t="shared" si="187"/>
        <v>0</v>
      </c>
      <c r="H1259" s="338" t="s">
        <v>810</v>
      </c>
      <c r="I1259" s="338">
        <v>0</v>
      </c>
      <c r="J1259" s="167">
        <v>43104</v>
      </c>
    </row>
    <row r="1260" spans="1:10" s="338" customFormat="1" ht="16.5" customHeight="1" x14ac:dyDescent="0.35">
      <c r="A1260" s="470" t="s">
        <v>1207</v>
      </c>
      <c r="B1260" s="470" t="s">
        <v>48</v>
      </c>
      <c r="C1260" s="21">
        <v>9780008413545</v>
      </c>
      <c r="D1260" s="475">
        <v>4.5</v>
      </c>
      <c r="E1260" s="134"/>
      <c r="F1260" s="366">
        <f>SUM(E1260*D1260)</f>
        <v>0</v>
      </c>
      <c r="G1260" s="367">
        <f t="shared" si="187"/>
        <v>0</v>
      </c>
      <c r="H1260" s="338" t="s">
        <v>810</v>
      </c>
      <c r="I1260" s="338">
        <v>0</v>
      </c>
      <c r="J1260" s="167">
        <v>44088</v>
      </c>
    </row>
    <row r="1261" spans="1:10" s="338" customFormat="1" ht="16.5" customHeight="1" x14ac:dyDescent="0.35">
      <c r="A1261" s="470" t="s">
        <v>1208</v>
      </c>
      <c r="B1261" s="470" t="s">
        <v>48</v>
      </c>
      <c r="C1261" s="21">
        <v>9780008413552</v>
      </c>
      <c r="D1261" s="475">
        <v>4.5</v>
      </c>
      <c r="E1261" s="134"/>
      <c r="F1261" s="366">
        <f>SUM(E1261*D1261)</f>
        <v>0</v>
      </c>
      <c r="G1261" s="367">
        <f t="shared" si="187"/>
        <v>0</v>
      </c>
      <c r="H1261" s="338" t="s">
        <v>810</v>
      </c>
      <c r="I1261" s="338">
        <v>0</v>
      </c>
      <c r="J1261" s="167">
        <v>44088</v>
      </c>
    </row>
    <row r="1262" spans="1:10" s="338" customFormat="1" ht="16.5" customHeight="1" x14ac:dyDescent="0.35">
      <c r="A1262" s="470" t="s">
        <v>1209</v>
      </c>
      <c r="B1262" s="470" t="s">
        <v>48</v>
      </c>
      <c r="C1262" s="21">
        <v>9780008413569</v>
      </c>
      <c r="D1262" s="475">
        <v>4.5</v>
      </c>
      <c r="E1262" s="134"/>
      <c r="F1262" s="366">
        <f t="shared" ref="F1262" si="190">SUM(E1262*D1262)</f>
        <v>0</v>
      </c>
      <c r="G1262" s="367">
        <f t="shared" si="187"/>
        <v>0</v>
      </c>
      <c r="H1262" s="338" t="s">
        <v>810</v>
      </c>
      <c r="I1262" s="338">
        <v>0</v>
      </c>
      <c r="J1262" s="167">
        <v>44088</v>
      </c>
    </row>
    <row r="1263" spans="1:10" s="338" customFormat="1" ht="16.5" customHeight="1" x14ac:dyDescent="0.35">
      <c r="A1263" s="476" t="s">
        <v>69</v>
      </c>
      <c r="B1263" s="477"/>
      <c r="C1263" s="169"/>
      <c r="D1263" s="477"/>
      <c r="E1263" s="477"/>
      <c r="F1263" s="477"/>
      <c r="G1263" s="477"/>
      <c r="J1263" s="167"/>
    </row>
    <row r="1264" spans="1:10" s="338" customFormat="1" ht="16.5" customHeight="1" x14ac:dyDescent="0.35">
      <c r="A1264" s="474" t="s">
        <v>51</v>
      </c>
      <c r="B1264" s="470"/>
      <c r="C1264" s="21"/>
      <c r="D1264" s="475"/>
      <c r="E1264" s="134"/>
      <c r="F1264" s="366"/>
      <c r="G1264" s="367"/>
      <c r="J1264" s="167"/>
    </row>
    <row r="1265" spans="1:10" s="338" customFormat="1" ht="16.5" customHeight="1" x14ac:dyDescent="0.35">
      <c r="A1265" s="470" t="s">
        <v>985</v>
      </c>
      <c r="B1265" s="470" t="s">
        <v>48</v>
      </c>
      <c r="C1265" s="21">
        <v>9780008251291</v>
      </c>
      <c r="D1265" s="475">
        <v>4.75</v>
      </c>
      <c r="E1265" s="134"/>
      <c r="F1265" s="366">
        <f t="shared" ref="F1265:F1272" si="191">SUM(E1265*D1265)</f>
        <v>0</v>
      </c>
      <c r="G1265" s="367">
        <f t="shared" ref="G1265:G1334" si="192">IF($F$17="Y",$F$19,0)</f>
        <v>0</v>
      </c>
      <c r="H1265" s="338" t="s">
        <v>810</v>
      </c>
      <c r="I1265" s="338">
        <v>0</v>
      </c>
      <c r="J1265" s="167">
        <v>43104</v>
      </c>
    </row>
    <row r="1266" spans="1:10" s="338" customFormat="1" ht="16.5" customHeight="1" x14ac:dyDescent="0.35">
      <c r="A1266" s="470" t="s">
        <v>986</v>
      </c>
      <c r="B1266" s="470" t="s">
        <v>48</v>
      </c>
      <c r="C1266" s="21">
        <v>9780008251314</v>
      </c>
      <c r="D1266" s="475">
        <v>4.75</v>
      </c>
      <c r="E1266" s="134"/>
      <c r="F1266" s="366">
        <f t="shared" si="191"/>
        <v>0</v>
      </c>
      <c r="G1266" s="367">
        <f t="shared" si="192"/>
        <v>0</v>
      </c>
      <c r="H1266" s="338" t="s">
        <v>810</v>
      </c>
      <c r="I1266" s="338">
        <v>0</v>
      </c>
      <c r="J1266" s="167">
        <v>43104</v>
      </c>
    </row>
    <row r="1267" spans="1:10" s="338" customFormat="1" ht="16.5" customHeight="1" x14ac:dyDescent="0.35">
      <c r="A1267" s="470" t="s">
        <v>987</v>
      </c>
      <c r="B1267" s="470" t="s">
        <v>48</v>
      </c>
      <c r="C1267" s="21">
        <v>9780008251338</v>
      </c>
      <c r="D1267" s="475">
        <v>4.75</v>
      </c>
      <c r="E1267" s="134"/>
      <c r="F1267" s="366">
        <f t="shared" si="191"/>
        <v>0</v>
      </c>
      <c r="G1267" s="367">
        <f t="shared" si="192"/>
        <v>0</v>
      </c>
      <c r="H1267" s="338" t="s">
        <v>810</v>
      </c>
      <c r="I1267" s="338">
        <v>0</v>
      </c>
      <c r="J1267" s="167">
        <v>43104</v>
      </c>
    </row>
    <row r="1268" spans="1:10" s="338" customFormat="1" ht="16.5" customHeight="1" x14ac:dyDescent="0.35">
      <c r="A1268" s="470" t="s">
        <v>988</v>
      </c>
      <c r="B1268" s="470" t="s">
        <v>48</v>
      </c>
      <c r="C1268" s="21">
        <v>9780008230166</v>
      </c>
      <c r="D1268" s="475">
        <v>4.75</v>
      </c>
      <c r="E1268" s="134"/>
      <c r="F1268" s="366">
        <f t="shared" si="191"/>
        <v>0</v>
      </c>
      <c r="G1268" s="367">
        <f t="shared" si="192"/>
        <v>0</v>
      </c>
      <c r="H1268" s="338" t="s">
        <v>810</v>
      </c>
      <c r="I1268" s="338">
        <v>0</v>
      </c>
      <c r="J1268" s="167">
        <v>43364</v>
      </c>
    </row>
    <row r="1269" spans="1:10" s="338" customFormat="1" ht="16.5" customHeight="1" x14ac:dyDescent="0.35">
      <c r="A1269" s="470" t="s">
        <v>989</v>
      </c>
      <c r="B1269" s="470" t="s">
        <v>48</v>
      </c>
      <c r="C1269" s="21">
        <v>9780008351878</v>
      </c>
      <c r="D1269" s="475">
        <v>4.75</v>
      </c>
      <c r="E1269" s="134"/>
      <c r="F1269" s="366">
        <f t="shared" si="191"/>
        <v>0</v>
      </c>
      <c r="G1269" s="367">
        <f t="shared" si="192"/>
        <v>0</v>
      </c>
      <c r="H1269" s="338" t="s">
        <v>810</v>
      </c>
      <c r="I1269" s="338">
        <v>0</v>
      </c>
      <c r="J1269" s="167">
        <v>43734</v>
      </c>
    </row>
    <row r="1270" spans="1:10" s="338" customFormat="1" ht="16.5" customHeight="1" x14ac:dyDescent="0.35">
      <c r="A1270" s="470" t="s">
        <v>992</v>
      </c>
      <c r="B1270" s="470" t="s">
        <v>48</v>
      </c>
      <c r="C1270" s="21">
        <v>9780008351885</v>
      </c>
      <c r="D1270" s="475">
        <v>4.75</v>
      </c>
      <c r="E1270" s="134"/>
      <c r="F1270" s="366">
        <f t="shared" si="191"/>
        <v>0</v>
      </c>
      <c r="G1270" s="367">
        <f t="shared" si="192"/>
        <v>0</v>
      </c>
      <c r="H1270" s="338" t="s">
        <v>810</v>
      </c>
      <c r="I1270" s="338">
        <v>0</v>
      </c>
      <c r="J1270" s="167">
        <v>43734</v>
      </c>
    </row>
    <row r="1271" spans="1:10" s="338" customFormat="1" ht="16.5" customHeight="1" x14ac:dyDescent="0.35">
      <c r="A1271" s="470" t="s">
        <v>997</v>
      </c>
      <c r="B1271" s="470" t="s">
        <v>48</v>
      </c>
      <c r="C1271" s="21">
        <v>9780008357559</v>
      </c>
      <c r="D1271" s="475">
        <v>4.75</v>
      </c>
      <c r="E1271" s="134"/>
      <c r="F1271" s="366">
        <f t="shared" si="191"/>
        <v>0</v>
      </c>
      <c r="G1271" s="367">
        <f t="shared" si="192"/>
        <v>0</v>
      </c>
      <c r="H1271" s="338" t="s">
        <v>810</v>
      </c>
      <c r="I1271" s="338">
        <v>0</v>
      </c>
      <c r="J1271" s="167">
        <v>43843</v>
      </c>
    </row>
    <row r="1272" spans="1:10" s="338" customFormat="1" ht="16.5" customHeight="1" x14ac:dyDescent="0.35">
      <c r="A1272" s="470" t="s">
        <v>998</v>
      </c>
      <c r="B1272" s="470" t="s">
        <v>48</v>
      </c>
      <c r="C1272" s="21">
        <v>9780008357566</v>
      </c>
      <c r="D1272" s="475">
        <v>4.75</v>
      </c>
      <c r="E1272" s="134"/>
      <c r="F1272" s="366">
        <f t="shared" si="191"/>
        <v>0</v>
      </c>
      <c r="G1272" s="367">
        <f t="shared" si="192"/>
        <v>0</v>
      </c>
      <c r="H1272" s="338" t="s">
        <v>810</v>
      </c>
      <c r="I1272" s="338">
        <v>0</v>
      </c>
      <c r="J1272" s="167">
        <v>43843</v>
      </c>
    </row>
    <row r="1273" spans="1:10" s="338" customFormat="1" ht="16.5" customHeight="1" x14ac:dyDescent="0.35">
      <c r="A1273" s="470" t="s">
        <v>999</v>
      </c>
      <c r="B1273" s="470" t="s">
        <v>48</v>
      </c>
      <c r="C1273" s="21">
        <v>9780008381134</v>
      </c>
      <c r="D1273" s="475">
        <v>4.75</v>
      </c>
      <c r="E1273" s="134"/>
      <c r="F1273" s="366">
        <f t="shared" ref="F1273:F1276" si="193">SUM(E1273*D1273)</f>
        <v>0</v>
      </c>
      <c r="G1273" s="367">
        <f t="shared" si="192"/>
        <v>0</v>
      </c>
      <c r="H1273" s="338" t="s">
        <v>810</v>
      </c>
      <c r="I1273" s="338">
        <v>0</v>
      </c>
      <c r="J1273" s="167">
        <v>43916</v>
      </c>
    </row>
    <row r="1274" spans="1:10" s="338" customFormat="1" ht="16.5" customHeight="1" x14ac:dyDescent="0.35">
      <c r="A1274" s="470" t="s">
        <v>1000</v>
      </c>
      <c r="B1274" s="470" t="s">
        <v>48</v>
      </c>
      <c r="C1274" s="21">
        <v>9780008381158</v>
      </c>
      <c r="D1274" s="475">
        <v>4.75</v>
      </c>
      <c r="E1274" s="134"/>
      <c r="F1274" s="366">
        <f t="shared" si="193"/>
        <v>0</v>
      </c>
      <c r="G1274" s="367">
        <f t="shared" si="192"/>
        <v>0</v>
      </c>
      <c r="H1274" s="338" t="s">
        <v>810</v>
      </c>
      <c r="I1274" s="338">
        <v>0</v>
      </c>
      <c r="J1274" s="167">
        <v>43916</v>
      </c>
    </row>
    <row r="1275" spans="1:10" s="338" customFormat="1" ht="16.5" customHeight="1" x14ac:dyDescent="0.35">
      <c r="A1275" s="470" t="s">
        <v>1155</v>
      </c>
      <c r="B1275" s="470" t="s">
        <v>48</v>
      </c>
      <c r="C1275" s="21">
        <v>9780008379537</v>
      </c>
      <c r="D1275" s="475">
        <v>4.75</v>
      </c>
      <c r="E1275" s="134"/>
      <c r="F1275" s="366">
        <f t="shared" si="193"/>
        <v>0</v>
      </c>
      <c r="G1275" s="367">
        <f t="shared" si="192"/>
        <v>0</v>
      </c>
      <c r="H1275" s="338" t="s">
        <v>810</v>
      </c>
      <c r="I1275" s="338">
        <v>0</v>
      </c>
      <c r="J1275" s="167">
        <v>43997</v>
      </c>
    </row>
    <row r="1276" spans="1:10" s="338" customFormat="1" ht="16.5" customHeight="1" x14ac:dyDescent="0.35">
      <c r="A1276" s="470" t="s">
        <v>1156</v>
      </c>
      <c r="B1276" s="470" t="s">
        <v>48</v>
      </c>
      <c r="C1276" s="21">
        <v>9780008379544</v>
      </c>
      <c r="D1276" s="475">
        <v>4.75</v>
      </c>
      <c r="E1276" s="134"/>
      <c r="F1276" s="366">
        <f t="shared" si="193"/>
        <v>0</v>
      </c>
      <c r="G1276" s="367">
        <f t="shared" si="192"/>
        <v>0</v>
      </c>
      <c r="H1276" s="338" t="s">
        <v>810</v>
      </c>
      <c r="I1276" s="338">
        <v>0</v>
      </c>
      <c r="J1276" s="167">
        <v>43997</v>
      </c>
    </row>
    <row r="1277" spans="1:10" s="338" customFormat="1" ht="16.5" customHeight="1" x14ac:dyDescent="0.35">
      <c r="A1277" s="470" t="s">
        <v>1210</v>
      </c>
      <c r="B1277" s="470" t="s">
        <v>48</v>
      </c>
      <c r="C1277" s="21">
        <v>9780008409722</v>
      </c>
      <c r="D1277" s="475">
        <v>4.75</v>
      </c>
      <c r="E1277" s="134"/>
      <c r="F1277" s="366">
        <f>SUM(E1277*D1277)</f>
        <v>0</v>
      </c>
      <c r="G1277" s="367">
        <f t="shared" si="192"/>
        <v>0</v>
      </c>
      <c r="H1277" s="338" t="s">
        <v>810</v>
      </c>
      <c r="I1277" s="338">
        <v>0</v>
      </c>
      <c r="J1277" s="167">
        <v>44088</v>
      </c>
    </row>
    <row r="1278" spans="1:10" s="338" customFormat="1" ht="16.5" customHeight="1" x14ac:dyDescent="0.35">
      <c r="A1278" s="470" t="s">
        <v>1211</v>
      </c>
      <c r="B1278" s="470" t="s">
        <v>48</v>
      </c>
      <c r="C1278" s="21">
        <v>9780008409791</v>
      </c>
      <c r="D1278" s="475">
        <v>4.75</v>
      </c>
      <c r="E1278" s="134"/>
      <c r="F1278" s="366">
        <f>SUM(E1278*D1278)</f>
        <v>0</v>
      </c>
      <c r="G1278" s="367">
        <f t="shared" si="192"/>
        <v>0</v>
      </c>
      <c r="H1278" s="338" t="s">
        <v>810</v>
      </c>
      <c r="I1278" s="338">
        <v>0</v>
      </c>
      <c r="J1278" s="167">
        <v>44088</v>
      </c>
    </row>
    <row r="1279" spans="1:10" s="338" customFormat="1" ht="16.5" customHeight="1" x14ac:dyDescent="0.35">
      <c r="A1279" s="470" t="s">
        <v>1212</v>
      </c>
      <c r="B1279" s="470" t="s">
        <v>48</v>
      </c>
      <c r="C1279" s="21">
        <v>9780008409746</v>
      </c>
      <c r="D1279" s="475">
        <v>4.75</v>
      </c>
      <c r="E1279" s="134"/>
      <c r="F1279" s="366">
        <f>SUM(E1279*D1279)</f>
        <v>0</v>
      </c>
      <c r="G1279" s="367">
        <f t="shared" si="192"/>
        <v>0</v>
      </c>
      <c r="H1279" s="338" t="s">
        <v>810</v>
      </c>
      <c r="I1279" s="338">
        <v>0</v>
      </c>
      <c r="J1279" s="167">
        <v>44088</v>
      </c>
    </row>
    <row r="1280" spans="1:10" s="338" customFormat="1" ht="16.5" customHeight="1" x14ac:dyDescent="0.35">
      <c r="A1280" s="470" t="s">
        <v>1213</v>
      </c>
      <c r="B1280" s="470" t="s">
        <v>48</v>
      </c>
      <c r="C1280" s="21">
        <v>9780008409784</v>
      </c>
      <c r="D1280" s="475">
        <v>4.75</v>
      </c>
      <c r="E1280" s="134"/>
      <c r="F1280" s="366">
        <f t="shared" ref="F1280:F1283" si="194">SUM(E1280*D1280)</f>
        <v>0</v>
      </c>
      <c r="G1280" s="367">
        <f t="shared" si="192"/>
        <v>0</v>
      </c>
      <c r="H1280" s="338" t="s">
        <v>810</v>
      </c>
      <c r="I1280" s="338">
        <v>0</v>
      </c>
      <c r="J1280" s="167">
        <v>44118</v>
      </c>
    </row>
    <row r="1281" spans="1:10" s="338" customFormat="1" ht="16.5" customHeight="1" x14ac:dyDescent="0.35">
      <c r="A1281" s="470" t="s">
        <v>1214</v>
      </c>
      <c r="B1281" s="470" t="s">
        <v>48</v>
      </c>
      <c r="C1281" s="21">
        <v>9780008409692</v>
      </c>
      <c r="D1281" s="475">
        <v>4.75</v>
      </c>
      <c r="E1281" s="134"/>
      <c r="F1281" s="366">
        <f t="shared" si="194"/>
        <v>0</v>
      </c>
      <c r="G1281" s="367">
        <f t="shared" si="192"/>
        <v>0</v>
      </c>
      <c r="H1281" s="338" t="s">
        <v>810</v>
      </c>
      <c r="I1281" s="338">
        <v>0</v>
      </c>
      <c r="J1281" s="167">
        <v>44118</v>
      </c>
    </row>
    <row r="1282" spans="1:10" s="338" customFormat="1" ht="16.5" customHeight="1" x14ac:dyDescent="0.35">
      <c r="A1282" s="470" t="s">
        <v>1482</v>
      </c>
      <c r="B1282" s="470" t="s">
        <v>48</v>
      </c>
      <c r="C1282" s="21">
        <v>9780008442057</v>
      </c>
      <c r="D1282" s="475">
        <v>4.75</v>
      </c>
      <c r="E1282" s="134"/>
      <c r="F1282" s="366">
        <f t="shared" si="194"/>
        <v>0</v>
      </c>
      <c r="G1282" s="367">
        <f t="shared" si="192"/>
        <v>0</v>
      </c>
      <c r="H1282" s="338" t="s">
        <v>810</v>
      </c>
      <c r="I1282" s="338">
        <v>0</v>
      </c>
      <c r="J1282" s="167">
        <v>44363</v>
      </c>
    </row>
    <row r="1283" spans="1:10" s="338" customFormat="1" ht="16.5" customHeight="1" x14ac:dyDescent="0.35">
      <c r="A1283" s="470" t="s">
        <v>1483</v>
      </c>
      <c r="B1283" s="470" t="s">
        <v>48</v>
      </c>
      <c r="C1283" s="21">
        <v>9780008442064</v>
      </c>
      <c r="D1283" s="475">
        <v>4.75</v>
      </c>
      <c r="E1283" s="134"/>
      <c r="F1283" s="366">
        <f t="shared" si="194"/>
        <v>0</v>
      </c>
      <c r="G1283" s="367">
        <f t="shared" si="192"/>
        <v>0</v>
      </c>
      <c r="H1283" s="338" t="s">
        <v>810</v>
      </c>
      <c r="I1283" s="338">
        <v>0</v>
      </c>
      <c r="J1283" s="167">
        <v>44363</v>
      </c>
    </row>
    <row r="1284" spans="1:10" s="338" customFormat="1" ht="16.5" customHeight="1" x14ac:dyDescent="0.35">
      <c r="A1284" s="474" t="s">
        <v>61</v>
      </c>
      <c r="B1284" s="470"/>
      <c r="C1284" s="21"/>
      <c r="D1284" s="475"/>
      <c r="E1284" s="134"/>
      <c r="F1284" s="366"/>
      <c r="G1284" s="367"/>
      <c r="J1284" s="167"/>
    </row>
    <row r="1285" spans="1:10" s="338" customFormat="1" ht="16.5" customHeight="1" x14ac:dyDescent="0.35">
      <c r="A1285" s="470" t="s">
        <v>990</v>
      </c>
      <c r="B1285" s="470" t="s">
        <v>48</v>
      </c>
      <c r="C1285" s="21">
        <v>9780008251307</v>
      </c>
      <c r="D1285" s="475">
        <v>4.75</v>
      </c>
      <c r="E1285" s="134"/>
      <c r="F1285" s="366">
        <f t="shared" ref="F1285:F1292" si="195">SUM(E1285*D1285)</f>
        <v>0</v>
      </c>
      <c r="G1285" s="367">
        <f t="shared" si="192"/>
        <v>0</v>
      </c>
      <c r="H1285" s="338" t="s">
        <v>810</v>
      </c>
      <c r="I1285" s="338">
        <v>0</v>
      </c>
      <c r="J1285" s="167">
        <v>43104</v>
      </c>
    </row>
    <row r="1286" spans="1:10" s="338" customFormat="1" ht="16.5" customHeight="1" x14ac:dyDescent="0.35">
      <c r="A1286" s="470" t="s">
        <v>991</v>
      </c>
      <c r="B1286" s="470" t="s">
        <v>48</v>
      </c>
      <c r="C1286" s="21">
        <v>9780008251321</v>
      </c>
      <c r="D1286" s="475">
        <v>4.75</v>
      </c>
      <c r="E1286" s="134"/>
      <c r="F1286" s="366">
        <f>SUM(E1286*D1286)</f>
        <v>0</v>
      </c>
      <c r="G1286" s="367">
        <f t="shared" si="192"/>
        <v>0</v>
      </c>
      <c r="H1286" s="338" t="s">
        <v>810</v>
      </c>
      <c r="I1286" s="338">
        <v>0</v>
      </c>
      <c r="J1286" s="167">
        <v>43104</v>
      </c>
    </row>
    <row r="1287" spans="1:10" s="338" customFormat="1" ht="16.5" customHeight="1" x14ac:dyDescent="0.35">
      <c r="A1287" s="470" t="s">
        <v>993</v>
      </c>
      <c r="B1287" s="470" t="s">
        <v>48</v>
      </c>
      <c r="C1287" s="21">
        <v>9780008251345</v>
      </c>
      <c r="D1287" s="475">
        <v>4.75</v>
      </c>
      <c r="E1287" s="134"/>
      <c r="F1287" s="366">
        <f t="shared" si="195"/>
        <v>0</v>
      </c>
      <c r="G1287" s="367">
        <f t="shared" si="192"/>
        <v>0</v>
      </c>
      <c r="H1287" s="338" t="s">
        <v>810</v>
      </c>
      <c r="I1287" s="338">
        <v>0</v>
      </c>
      <c r="J1287" s="167">
        <v>43104</v>
      </c>
    </row>
    <row r="1288" spans="1:10" s="338" customFormat="1" ht="16.5" customHeight="1" x14ac:dyDescent="0.35">
      <c r="A1288" s="470" t="s">
        <v>994</v>
      </c>
      <c r="B1288" s="470" t="s">
        <v>48</v>
      </c>
      <c r="C1288" s="21">
        <v>9780008230173</v>
      </c>
      <c r="D1288" s="475">
        <v>4.75</v>
      </c>
      <c r="E1288" s="134"/>
      <c r="F1288" s="366">
        <f t="shared" si="195"/>
        <v>0</v>
      </c>
      <c r="G1288" s="367">
        <f t="shared" si="192"/>
        <v>0</v>
      </c>
      <c r="H1288" s="338" t="s">
        <v>810</v>
      </c>
      <c r="I1288" s="338">
        <v>0</v>
      </c>
      <c r="J1288" s="167">
        <v>43364</v>
      </c>
    </row>
    <row r="1289" spans="1:10" s="338" customFormat="1" ht="16.5" customHeight="1" x14ac:dyDescent="0.35">
      <c r="A1289" s="470" t="s">
        <v>995</v>
      </c>
      <c r="B1289" s="470" t="s">
        <v>48</v>
      </c>
      <c r="C1289" s="21">
        <v>9780008307998</v>
      </c>
      <c r="D1289" s="475">
        <v>4.75</v>
      </c>
      <c r="E1289" s="134"/>
      <c r="F1289" s="366">
        <f t="shared" si="195"/>
        <v>0</v>
      </c>
      <c r="G1289" s="367">
        <f t="shared" si="192"/>
        <v>0</v>
      </c>
      <c r="H1289" s="338" t="s">
        <v>810</v>
      </c>
      <c r="I1289" s="338">
        <v>0</v>
      </c>
      <c r="J1289" s="167">
        <v>43364</v>
      </c>
    </row>
    <row r="1290" spans="1:10" s="338" customFormat="1" ht="16.5" customHeight="1" x14ac:dyDescent="0.35">
      <c r="A1290" s="470" t="s">
        <v>996</v>
      </c>
      <c r="B1290" s="470" t="s">
        <v>48</v>
      </c>
      <c r="C1290" s="21">
        <v>9780008351892</v>
      </c>
      <c r="D1290" s="475">
        <v>4.75</v>
      </c>
      <c r="E1290" s="134"/>
      <c r="F1290" s="366">
        <f t="shared" si="195"/>
        <v>0</v>
      </c>
      <c r="G1290" s="367">
        <f t="shared" si="192"/>
        <v>0</v>
      </c>
      <c r="H1290" s="338" t="s">
        <v>810</v>
      </c>
      <c r="I1290" s="338">
        <v>0</v>
      </c>
      <c r="J1290" s="167">
        <v>43734</v>
      </c>
    </row>
    <row r="1291" spans="1:10" s="338" customFormat="1" ht="16.5" customHeight="1" x14ac:dyDescent="0.35">
      <c r="A1291" s="470" t="s">
        <v>1001</v>
      </c>
      <c r="B1291" s="470" t="s">
        <v>48</v>
      </c>
      <c r="C1291" s="21">
        <v>9780008357580</v>
      </c>
      <c r="D1291" s="475">
        <v>4.75</v>
      </c>
      <c r="E1291" s="134"/>
      <c r="F1291" s="366">
        <f t="shared" si="195"/>
        <v>0</v>
      </c>
      <c r="G1291" s="367">
        <f t="shared" si="192"/>
        <v>0</v>
      </c>
      <c r="H1291" s="338" t="s">
        <v>810</v>
      </c>
      <c r="I1291" s="338">
        <v>0</v>
      </c>
      <c r="J1291" s="167">
        <v>43843</v>
      </c>
    </row>
    <row r="1292" spans="1:10" s="338" customFormat="1" ht="16.5" customHeight="1" x14ac:dyDescent="0.35">
      <c r="A1292" s="470" t="s">
        <v>1002</v>
      </c>
      <c r="B1292" s="470" t="s">
        <v>48</v>
      </c>
      <c r="C1292" s="21">
        <v>9780008357573</v>
      </c>
      <c r="D1292" s="475">
        <v>4.75</v>
      </c>
      <c r="E1292" s="134"/>
      <c r="F1292" s="366">
        <f t="shared" si="195"/>
        <v>0</v>
      </c>
      <c r="G1292" s="367">
        <f t="shared" si="192"/>
        <v>0</v>
      </c>
      <c r="H1292" s="338" t="s">
        <v>810</v>
      </c>
      <c r="I1292" s="338">
        <v>0</v>
      </c>
      <c r="J1292" s="167">
        <v>43843</v>
      </c>
    </row>
    <row r="1293" spans="1:10" s="338" customFormat="1" ht="16.5" customHeight="1" x14ac:dyDescent="0.35">
      <c r="A1293" s="470" t="s">
        <v>1003</v>
      </c>
      <c r="B1293" s="470" t="s">
        <v>48</v>
      </c>
      <c r="C1293" s="21">
        <v>9780008381127</v>
      </c>
      <c r="D1293" s="475">
        <v>4.75</v>
      </c>
      <c r="E1293" s="134"/>
      <c r="F1293" s="366">
        <f>SUM(E1293*D1293)</f>
        <v>0</v>
      </c>
      <c r="G1293" s="367">
        <f t="shared" si="192"/>
        <v>0</v>
      </c>
      <c r="H1293" s="338" t="s">
        <v>810</v>
      </c>
      <c r="I1293" s="338">
        <v>0</v>
      </c>
      <c r="J1293" s="167">
        <v>43916</v>
      </c>
    </row>
    <row r="1294" spans="1:10" s="338" customFormat="1" ht="16.5" customHeight="1" x14ac:dyDescent="0.35">
      <c r="A1294" s="470" t="s">
        <v>1004</v>
      </c>
      <c r="B1294" s="470" t="s">
        <v>48</v>
      </c>
      <c r="C1294" s="21">
        <v>9780008381141</v>
      </c>
      <c r="D1294" s="475">
        <v>4.75</v>
      </c>
      <c r="E1294" s="134"/>
      <c r="F1294" s="366">
        <f t="shared" ref="F1294" si="196">SUM(E1294*D1294)</f>
        <v>0</v>
      </c>
      <c r="G1294" s="367">
        <f t="shared" si="192"/>
        <v>0</v>
      </c>
      <c r="H1294" s="338" t="s">
        <v>810</v>
      </c>
      <c r="I1294" s="338">
        <v>0</v>
      </c>
      <c r="J1294" s="167">
        <v>43916</v>
      </c>
    </row>
    <row r="1295" spans="1:10" s="338" customFormat="1" ht="16.5" customHeight="1" x14ac:dyDescent="0.35">
      <c r="A1295" s="470" t="s">
        <v>1157</v>
      </c>
      <c r="B1295" s="470" t="s">
        <v>48</v>
      </c>
      <c r="C1295" s="21">
        <v>9780008379513</v>
      </c>
      <c r="D1295" s="475">
        <v>4.75</v>
      </c>
      <c r="E1295" s="134"/>
      <c r="F1295" s="366">
        <f>SUM(E1295*D1295)</f>
        <v>0</v>
      </c>
      <c r="G1295" s="367">
        <f t="shared" si="192"/>
        <v>0</v>
      </c>
      <c r="H1295" s="338" t="s">
        <v>810</v>
      </c>
      <c r="I1295" s="338">
        <v>0</v>
      </c>
      <c r="J1295" s="167">
        <v>43997</v>
      </c>
    </row>
    <row r="1296" spans="1:10" s="338" customFormat="1" ht="16.5" customHeight="1" x14ac:dyDescent="0.35">
      <c r="A1296" s="470" t="s">
        <v>1158</v>
      </c>
      <c r="B1296" s="470" t="s">
        <v>48</v>
      </c>
      <c r="C1296" s="21">
        <v>9780008379520</v>
      </c>
      <c r="D1296" s="475">
        <v>4.75</v>
      </c>
      <c r="E1296" s="134"/>
      <c r="F1296" s="366">
        <f>SUM(E1296*D1296)</f>
        <v>0</v>
      </c>
      <c r="G1296" s="367">
        <f t="shared" si="192"/>
        <v>0</v>
      </c>
      <c r="H1296" s="338" t="s">
        <v>810</v>
      </c>
      <c r="I1296" s="338">
        <v>0</v>
      </c>
      <c r="J1296" s="167">
        <v>43997</v>
      </c>
    </row>
    <row r="1297" spans="1:10" s="338" customFormat="1" ht="16.5" customHeight="1" x14ac:dyDescent="0.35">
      <c r="A1297" s="470" t="s">
        <v>1215</v>
      </c>
      <c r="B1297" s="470" t="s">
        <v>48</v>
      </c>
      <c r="C1297" s="21">
        <v>9780008409647</v>
      </c>
      <c r="D1297" s="475">
        <v>4.75</v>
      </c>
      <c r="E1297" s="134"/>
      <c r="F1297" s="366">
        <f>SUM(E1297*D1297)</f>
        <v>0</v>
      </c>
      <c r="G1297" s="367">
        <f t="shared" si="192"/>
        <v>0</v>
      </c>
      <c r="H1297" s="338" t="s">
        <v>810</v>
      </c>
      <c r="I1297" s="338">
        <v>0</v>
      </c>
      <c r="J1297" s="167">
        <v>44088</v>
      </c>
    </row>
    <row r="1298" spans="1:10" s="338" customFormat="1" ht="16.5" customHeight="1" x14ac:dyDescent="0.35">
      <c r="A1298" s="470" t="s">
        <v>1216</v>
      </c>
      <c r="B1298" s="470" t="s">
        <v>48</v>
      </c>
      <c r="C1298" s="21">
        <v>9780008409654</v>
      </c>
      <c r="D1298" s="475">
        <v>4.75</v>
      </c>
      <c r="E1298" s="134"/>
      <c r="F1298" s="366">
        <f>SUM(E1298*D1298)</f>
        <v>0</v>
      </c>
      <c r="G1298" s="367">
        <f t="shared" si="192"/>
        <v>0</v>
      </c>
      <c r="H1298" s="338" t="s">
        <v>810</v>
      </c>
      <c r="I1298" s="338">
        <v>0</v>
      </c>
      <c r="J1298" s="167">
        <v>44088</v>
      </c>
    </row>
    <row r="1299" spans="1:10" s="338" customFormat="1" ht="16.5" customHeight="1" x14ac:dyDescent="0.35">
      <c r="A1299" s="470" t="s">
        <v>1217</v>
      </c>
      <c r="B1299" s="470" t="s">
        <v>48</v>
      </c>
      <c r="C1299" s="21">
        <v>9780008409685</v>
      </c>
      <c r="D1299" s="475">
        <v>4.75</v>
      </c>
      <c r="E1299" s="134"/>
      <c r="F1299" s="366">
        <f t="shared" ref="F1299" si="197">SUM(E1299*D1299)</f>
        <v>0</v>
      </c>
      <c r="G1299" s="367">
        <f t="shared" si="192"/>
        <v>0</v>
      </c>
      <c r="H1299" s="338" t="s">
        <v>810</v>
      </c>
      <c r="I1299" s="338">
        <v>0</v>
      </c>
      <c r="J1299" s="167">
        <v>44088</v>
      </c>
    </row>
    <row r="1300" spans="1:10" s="338" customFormat="1" ht="16.5" customHeight="1" x14ac:dyDescent="0.35">
      <c r="A1300" s="470" t="s">
        <v>1218</v>
      </c>
      <c r="B1300" s="470" t="s">
        <v>48</v>
      </c>
      <c r="C1300" s="21">
        <v>9780008409753</v>
      </c>
      <c r="D1300" s="475">
        <v>4.75</v>
      </c>
      <c r="E1300" s="134"/>
      <c r="F1300" s="366">
        <f>SUM(E1300*D1300)</f>
        <v>0</v>
      </c>
      <c r="G1300" s="367">
        <f t="shared" si="192"/>
        <v>0</v>
      </c>
      <c r="H1300" s="338" t="s">
        <v>810</v>
      </c>
      <c r="I1300" s="338">
        <v>0</v>
      </c>
      <c r="J1300" s="167">
        <v>44088</v>
      </c>
    </row>
    <row r="1301" spans="1:10" s="338" customFormat="1" ht="16.5" customHeight="1" x14ac:dyDescent="0.35">
      <c r="A1301" s="470" t="s">
        <v>1219</v>
      </c>
      <c r="B1301" s="470" t="s">
        <v>48</v>
      </c>
      <c r="C1301" s="21">
        <v>9780008409814</v>
      </c>
      <c r="D1301" s="475">
        <v>4.75</v>
      </c>
      <c r="E1301" s="134"/>
      <c r="F1301" s="366">
        <f t="shared" ref="F1301:F1303" si="198">SUM(E1301*D1301)</f>
        <v>0</v>
      </c>
      <c r="G1301" s="367">
        <f t="shared" si="192"/>
        <v>0</v>
      </c>
      <c r="H1301" s="338" t="s">
        <v>810</v>
      </c>
      <c r="I1301" s="338">
        <v>0</v>
      </c>
      <c r="J1301" s="167">
        <v>44088</v>
      </c>
    </row>
    <row r="1302" spans="1:10" s="338" customFormat="1" ht="16.5" customHeight="1" x14ac:dyDescent="0.35">
      <c r="A1302" s="470" t="s">
        <v>1484</v>
      </c>
      <c r="B1302" s="470" t="s">
        <v>48</v>
      </c>
      <c r="C1302" s="21">
        <v>9780008442071</v>
      </c>
      <c r="D1302" s="475">
        <v>4.75</v>
      </c>
      <c r="E1302" s="134"/>
      <c r="F1302" s="366">
        <f t="shared" si="198"/>
        <v>0</v>
      </c>
      <c r="G1302" s="367">
        <f t="shared" si="192"/>
        <v>0</v>
      </c>
      <c r="H1302" s="338" t="s">
        <v>810</v>
      </c>
      <c r="I1302" s="338">
        <v>0</v>
      </c>
      <c r="J1302" s="167">
        <v>44363</v>
      </c>
    </row>
    <row r="1303" spans="1:10" s="338" customFormat="1" ht="16.5" customHeight="1" x14ac:dyDescent="0.35">
      <c r="A1303" s="470" t="s">
        <v>1485</v>
      </c>
      <c r="B1303" s="470" t="s">
        <v>48</v>
      </c>
      <c r="C1303" s="21">
        <v>9780008442088</v>
      </c>
      <c r="D1303" s="475">
        <v>4.75</v>
      </c>
      <c r="E1303" s="134"/>
      <c r="F1303" s="366">
        <f t="shared" si="198"/>
        <v>0</v>
      </c>
      <c r="G1303" s="367">
        <f t="shared" si="192"/>
        <v>0</v>
      </c>
      <c r="H1303" s="338" t="s">
        <v>810</v>
      </c>
      <c r="I1303" s="338">
        <v>0</v>
      </c>
      <c r="J1303" s="167">
        <v>44363</v>
      </c>
    </row>
    <row r="1304" spans="1:10" s="338" customFormat="1" ht="16.5" customHeight="1" x14ac:dyDescent="0.35">
      <c r="A1304" s="476" t="s">
        <v>88</v>
      </c>
      <c r="B1304" s="477"/>
      <c r="C1304" s="169"/>
      <c r="D1304" s="477"/>
      <c r="E1304" s="477"/>
      <c r="F1304" s="477"/>
      <c r="G1304" s="477"/>
      <c r="J1304" s="167"/>
    </row>
    <row r="1305" spans="1:10" s="338" customFormat="1" ht="16.5" customHeight="1" x14ac:dyDescent="0.35">
      <c r="A1305" s="474" t="s">
        <v>51</v>
      </c>
      <c r="B1305" s="470"/>
      <c r="C1305" s="21"/>
      <c r="D1305" s="475"/>
      <c r="E1305" s="134"/>
      <c r="F1305" s="366"/>
      <c r="G1305" s="367"/>
      <c r="J1305" s="167"/>
    </row>
    <row r="1306" spans="1:10" s="338" customFormat="1" ht="16.5" customHeight="1" x14ac:dyDescent="0.35">
      <c r="A1306" s="470" t="s">
        <v>1005</v>
      </c>
      <c r="B1306" s="470" t="s">
        <v>48</v>
      </c>
      <c r="C1306" s="21">
        <v>9780008251352</v>
      </c>
      <c r="D1306" s="475">
        <v>4.75</v>
      </c>
      <c r="E1306" s="134"/>
      <c r="F1306" s="366">
        <f t="shared" ref="F1306:F1315" si="199">SUM(E1306*D1306)</f>
        <v>0</v>
      </c>
      <c r="G1306" s="367">
        <f t="shared" si="192"/>
        <v>0</v>
      </c>
      <c r="H1306" s="338" t="s">
        <v>810</v>
      </c>
      <c r="I1306" s="338">
        <v>0</v>
      </c>
      <c r="J1306" s="167">
        <v>43104</v>
      </c>
    </row>
    <row r="1307" spans="1:10" s="338" customFormat="1" ht="16.5" customHeight="1" x14ac:dyDescent="0.35">
      <c r="A1307" s="470" t="s">
        <v>1006</v>
      </c>
      <c r="B1307" s="470" t="s">
        <v>48</v>
      </c>
      <c r="C1307" s="21">
        <v>9780008251376</v>
      </c>
      <c r="D1307" s="475">
        <v>4.75</v>
      </c>
      <c r="E1307" s="134"/>
      <c r="F1307" s="366">
        <f t="shared" si="199"/>
        <v>0</v>
      </c>
      <c r="G1307" s="367">
        <f t="shared" si="192"/>
        <v>0</v>
      </c>
      <c r="H1307" s="338" t="s">
        <v>810</v>
      </c>
      <c r="I1307" s="338">
        <v>0</v>
      </c>
      <c r="J1307" s="167">
        <v>43104</v>
      </c>
    </row>
    <row r="1308" spans="1:10" s="338" customFormat="1" ht="16.5" customHeight="1" x14ac:dyDescent="0.35">
      <c r="A1308" s="470" t="s">
        <v>1007</v>
      </c>
      <c r="B1308" s="470" t="s">
        <v>48</v>
      </c>
      <c r="C1308" s="21">
        <v>9780008251390</v>
      </c>
      <c r="D1308" s="475">
        <v>4.75</v>
      </c>
      <c r="E1308" s="134"/>
      <c r="F1308" s="366">
        <f t="shared" si="199"/>
        <v>0</v>
      </c>
      <c r="G1308" s="367">
        <f t="shared" si="192"/>
        <v>0</v>
      </c>
      <c r="H1308" s="338" t="s">
        <v>810</v>
      </c>
      <c r="I1308" s="338">
        <v>0</v>
      </c>
      <c r="J1308" s="167">
        <v>43104</v>
      </c>
    </row>
    <row r="1309" spans="1:10" s="338" customFormat="1" ht="16.5" customHeight="1" x14ac:dyDescent="0.35">
      <c r="A1309" s="470" t="s">
        <v>1053</v>
      </c>
      <c r="B1309" s="470" t="s">
        <v>48</v>
      </c>
      <c r="C1309" s="133">
        <v>9780008230180</v>
      </c>
      <c r="D1309" s="475">
        <v>4.75</v>
      </c>
      <c r="E1309" s="134"/>
      <c r="F1309" s="366">
        <f t="shared" si="199"/>
        <v>0</v>
      </c>
      <c r="G1309" s="367">
        <f t="shared" si="192"/>
        <v>0</v>
      </c>
      <c r="H1309" s="338" t="s">
        <v>810</v>
      </c>
      <c r="I1309" s="338">
        <v>0</v>
      </c>
      <c r="J1309" s="167">
        <v>43364</v>
      </c>
    </row>
    <row r="1310" spans="1:10" s="338" customFormat="1" ht="16.5" customHeight="1" x14ac:dyDescent="0.35">
      <c r="A1310" s="470" t="s">
        <v>1054</v>
      </c>
      <c r="B1310" s="470" t="s">
        <v>48</v>
      </c>
      <c r="C1310" s="21">
        <v>9780008308001</v>
      </c>
      <c r="D1310" s="475">
        <v>4.75</v>
      </c>
      <c r="E1310" s="134"/>
      <c r="F1310" s="366">
        <f t="shared" si="199"/>
        <v>0</v>
      </c>
      <c r="G1310" s="367">
        <f t="shared" si="192"/>
        <v>0</v>
      </c>
      <c r="H1310" s="338" t="s">
        <v>810</v>
      </c>
      <c r="I1310" s="338">
        <v>0</v>
      </c>
      <c r="J1310" s="167">
        <v>43364</v>
      </c>
    </row>
    <row r="1311" spans="1:10" s="338" customFormat="1" ht="16.5" customHeight="1" x14ac:dyDescent="0.35">
      <c r="A1311" s="470" t="s">
        <v>1055</v>
      </c>
      <c r="B1311" s="470" t="s">
        <v>48</v>
      </c>
      <c r="C1311" s="21">
        <v>9780008351908</v>
      </c>
      <c r="D1311" s="475">
        <v>4.75</v>
      </c>
      <c r="E1311" s="134"/>
      <c r="F1311" s="366">
        <f t="shared" si="199"/>
        <v>0</v>
      </c>
      <c r="G1311" s="367">
        <f t="shared" si="192"/>
        <v>0</v>
      </c>
      <c r="H1311" s="338" t="s">
        <v>810</v>
      </c>
      <c r="I1311" s="338">
        <v>0</v>
      </c>
      <c r="J1311" s="167">
        <v>43734</v>
      </c>
    </row>
    <row r="1312" spans="1:10" s="338" customFormat="1" ht="16.5" customHeight="1" x14ac:dyDescent="0.35">
      <c r="A1312" s="470" t="s">
        <v>1091</v>
      </c>
      <c r="B1312" s="470" t="s">
        <v>48</v>
      </c>
      <c r="C1312" s="21">
        <v>9780008357597</v>
      </c>
      <c r="D1312" s="475">
        <v>4.75</v>
      </c>
      <c r="E1312" s="134"/>
      <c r="F1312" s="366">
        <f t="shared" si="199"/>
        <v>0</v>
      </c>
      <c r="G1312" s="367">
        <f t="shared" si="192"/>
        <v>0</v>
      </c>
      <c r="H1312" s="338" t="s">
        <v>810</v>
      </c>
      <c r="I1312" s="338">
        <v>0</v>
      </c>
      <c r="J1312" s="167">
        <v>43843</v>
      </c>
    </row>
    <row r="1313" spans="1:10" s="338" customFormat="1" ht="16.5" customHeight="1" x14ac:dyDescent="0.35">
      <c r="A1313" s="470" t="s">
        <v>1092</v>
      </c>
      <c r="B1313" s="470" t="s">
        <v>48</v>
      </c>
      <c r="C1313" s="21">
        <v>9780008357603</v>
      </c>
      <c r="D1313" s="475">
        <v>4.75</v>
      </c>
      <c r="E1313" s="134"/>
      <c r="F1313" s="366">
        <f t="shared" si="199"/>
        <v>0</v>
      </c>
      <c r="G1313" s="367">
        <f t="shared" si="192"/>
        <v>0</v>
      </c>
      <c r="H1313" s="338" t="s">
        <v>810</v>
      </c>
      <c r="I1313" s="338">
        <v>0</v>
      </c>
      <c r="J1313" s="167">
        <v>43843</v>
      </c>
    </row>
    <row r="1314" spans="1:10" s="338" customFormat="1" ht="16.5" customHeight="1" x14ac:dyDescent="0.35">
      <c r="A1314" s="470" t="s">
        <v>1093</v>
      </c>
      <c r="B1314" s="470" t="s">
        <v>48</v>
      </c>
      <c r="C1314" s="21">
        <v>9780008381165</v>
      </c>
      <c r="D1314" s="475">
        <v>4.75</v>
      </c>
      <c r="E1314" s="134"/>
      <c r="F1314" s="366">
        <f t="shared" si="199"/>
        <v>0</v>
      </c>
      <c r="G1314" s="367">
        <f t="shared" si="192"/>
        <v>0</v>
      </c>
      <c r="H1314" s="338" t="s">
        <v>810</v>
      </c>
      <c r="I1314" s="338">
        <v>0</v>
      </c>
      <c r="J1314" s="167">
        <v>43916</v>
      </c>
    </row>
    <row r="1315" spans="1:10" s="338" customFormat="1" ht="16.5" customHeight="1" x14ac:dyDescent="0.35">
      <c r="A1315" s="470" t="s">
        <v>1094</v>
      </c>
      <c r="B1315" s="470" t="s">
        <v>48</v>
      </c>
      <c r="C1315" s="21">
        <v>9780008381172</v>
      </c>
      <c r="D1315" s="475">
        <v>4.75</v>
      </c>
      <c r="E1315" s="134"/>
      <c r="F1315" s="366">
        <f t="shared" si="199"/>
        <v>0</v>
      </c>
      <c r="G1315" s="367">
        <f t="shared" si="192"/>
        <v>0</v>
      </c>
      <c r="H1315" s="338" t="s">
        <v>810</v>
      </c>
      <c r="I1315" s="338">
        <v>0</v>
      </c>
      <c r="J1315" s="167">
        <v>43916</v>
      </c>
    </row>
    <row r="1316" spans="1:10" s="338" customFormat="1" ht="16.5" customHeight="1" x14ac:dyDescent="0.35">
      <c r="A1316" s="470" t="s">
        <v>1159</v>
      </c>
      <c r="B1316" s="470" t="s">
        <v>48</v>
      </c>
      <c r="C1316" s="21">
        <v>9780008379575</v>
      </c>
      <c r="D1316" s="475">
        <v>4.75</v>
      </c>
      <c r="E1316" s="134"/>
      <c r="F1316" s="366">
        <f>SUM(E1316*D1316)</f>
        <v>0</v>
      </c>
      <c r="G1316" s="367">
        <f t="shared" si="192"/>
        <v>0</v>
      </c>
      <c r="H1316" s="338" t="s">
        <v>810</v>
      </c>
      <c r="I1316" s="338">
        <v>0</v>
      </c>
      <c r="J1316" s="167">
        <v>43997</v>
      </c>
    </row>
    <row r="1317" spans="1:10" s="338" customFormat="1" ht="16.5" customHeight="1" x14ac:dyDescent="0.35">
      <c r="A1317" s="470" t="s">
        <v>1160</v>
      </c>
      <c r="B1317" s="470" t="s">
        <v>48</v>
      </c>
      <c r="C1317" s="21">
        <v>9780008379582</v>
      </c>
      <c r="D1317" s="475">
        <v>4.75</v>
      </c>
      <c r="E1317" s="134"/>
      <c r="F1317" s="366">
        <f>SUM(E1317*D1317)</f>
        <v>0</v>
      </c>
      <c r="G1317" s="367">
        <f t="shared" si="192"/>
        <v>0</v>
      </c>
      <c r="H1317" s="338" t="s">
        <v>810</v>
      </c>
      <c r="I1317" s="338">
        <v>0</v>
      </c>
      <c r="J1317" s="167">
        <v>43997</v>
      </c>
    </row>
    <row r="1318" spans="1:10" s="338" customFormat="1" ht="16.5" customHeight="1" x14ac:dyDescent="0.35">
      <c r="A1318" s="470" t="s">
        <v>1220</v>
      </c>
      <c r="B1318" s="470" t="s">
        <v>48</v>
      </c>
      <c r="C1318" s="21">
        <v>9780008409760</v>
      </c>
      <c r="D1318" s="475">
        <v>4.75</v>
      </c>
      <c r="E1318" s="134"/>
      <c r="F1318" s="366">
        <f>SUM(E1318*D1318)</f>
        <v>0</v>
      </c>
      <c r="G1318" s="367">
        <f t="shared" si="192"/>
        <v>0</v>
      </c>
      <c r="H1318" s="338" t="s">
        <v>810</v>
      </c>
      <c r="I1318" s="338">
        <v>0</v>
      </c>
      <c r="J1318" s="167">
        <v>44088</v>
      </c>
    </row>
    <row r="1319" spans="1:10" s="338" customFormat="1" ht="16.5" customHeight="1" x14ac:dyDescent="0.35">
      <c r="A1319" s="470" t="s">
        <v>1221</v>
      </c>
      <c r="B1319" s="470" t="s">
        <v>48</v>
      </c>
      <c r="C1319" s="21">
        <v>9780008409807</v>
      </c>
      <c r="D1319" s="475">
        <v>4.75</v>
      </c>
      <c r="E1319" s="134"/>
      <c r="F1319" s="366">
        <f t="shared" ref="F1319" si="200">SUM(E1319*D1319)</f>
        <v>0</v>
      </c>
      <c r="G1319" s="367">
        <f t="shared" si="192"/>
        <v>0</v>
      </c>
      <c r="H1319" s="338" t="s">
        <v>810</v>
      </c>
      <c r="I1319" s="338">
        <v>0</v>
      </c>
      <c r="J1319" s="167">
        <v>44088</v>
      </c>
    </row>
    <row r="1320" spans="1:10" s="338" customFormat="1" ht="16.5" customHeight="1" x14ac:dyDescent="0.35">
      <c r="A1320" s="470" t="s">
        <v>1222</v>
      </c>
      <c r="B1320" s="470" t="s">
        <v>48</v>
      </c>
      <c r="C1320" s="21">
        <v>9780008409678</v>
      </c>
      <c r="D1320" s="475">
        <v>4.75</v>
      </c>
      <c r="E1320" s="134"/>
      <c r="F1320" s="366">
        <f>SUM(E1320*D1320)</f>
        <v>0</v>
      </c>
      <c r="G1320" s="367">
        <f t="shared" si="192"/>
        <v>0</v>
      </c>
      <c r="H1320" s="338" t="s">
        <v>810</v>
      </c>
      <c r="I1320" s="338">
        <v>0</v>
      </c>
      <c r="J1320" s="167">
        <v>44088</v>
      </c>
    </row>
    <row r="1321" spans="1:10" s="338" customFormat="1" ht="16.5" customHeight="1" x14ac:dyDescent="0.35">
      <c r="A1321" s="470" t="s">
        <v>1223</v>
      </c>
      <c r="B1321" s="470" t="s">
        <v>48</v>
      </c>
      <c r="C1321" s="21">
        <v>9780008409661</v>
      </c>
      <c r="D1321" s="475">
        <v>4.75</v>
      </c>
      <c r="E1321" s="134"/>
      <c r="F1321" s="366">
        <f>SUM(E1321*D1321)</f>
        <v>0</v>
      </c>
      <c r="G1321" s="367">
        <f t="shared" si="192"/>
        <v>0</v>
      </c>
      <c r="H1321" s="338" t="s">
        <v>810</v>
      </c>
      <c r="I1321" s="338">
        <v>0</v>
      </c>
      <c r="J1321" s="167">
        <v>44088</v>
      </c>
    </row>
    <row r="1322" spans="1:10" s="338" customFormat="1" ht="16.5" customHeight="1" x14ac:dyDescent="0.35">
      <c r="A1322" s="470" t="s">
        <v>1224</v>
      </c>
      <c r="B1322" s="470" t="s">
        <v>48</v>
      </c>
      <c r="C1322" s="21">
        <v>9780008409739</v>
      </c>
      <c r="D1322" s="475">
        <v>4.75</v>
      </c>
      <c r="E1322" s="134"/>
      <c r="F1322" s="366">
        <f t="shared" ref="F1322:F1324" si="201">SUM(E1322*D1322)</f>
        <v>0</v>
      </c>
      <c r="G1322" s="367">
        <f t="shared" si="192"/>
        <v>0</v>
      </c>
      <c r="H1322" s="338" t="s">
        <v>810</v>
      </c>
      <c r="I1322" s="338">
        <v>0</v>
      </c>
      <c r="J1322" s="167">
        <v>44118</v>
      </c>
    </row>
    <row r="1323" spans="1:10" s="338" customFormat="1" ht="16.5" customHeight="1" x14ac:dyDescent="0.35">
      <c r="A1323" s="470" t="s">
        <v>1486</v>
      </c>
      <c r="B1323" s="470" t="s">
        <v>48</v>
      </c>
      <c r="C1323" s="21">
        <v>9780008442095</v>
      </c>
      <c r="D1323" s="475">
        <v>4.75</v>
      </c>
      <c r="E1323" s="134"/>
      <c r="F1323" s="366">
        <f t="shared" si="201"/>
        <v>0</v>
      </c>
      <c r="G1323" s="367">
        <f t="shared" si="192"/>
        <v>0</v>
      </c>
      <c r="H1323" s="338" t="s">
        <v>810</v>
      </c>
      <c r="I1323" s="338">
        <v>0</v>
      </c>
      <c r="J1323" s="167">
        <v>44363</v>
      </c>
    </row>
    <row r="1324" spans="1:10" s="338" customFormat="1" ht="16.5" customHeight="1" x14ac:dyDescent="0.35">
      <c r="A1324" s="470" t="s">
        <v>1487</v>
      </c>
      <c r="B1324" s="470" t="s">
        <v>48</v>
      </c>
      <c r="C1324" s="21">
        <v>9780008442101</v>
      </c>
      <c r="D1324" s="475">
        <v>4.75</v>
      </c>
      <c r="E1324" s="134"/>
      <c r="F1324" s="366">
        <f t="shared" si="201"/>
        <v>0</v>
      </c>
      <c r="G1324" s="367">
        <f t="shared" si="192"/>
        <v>0</v>
      </c>
      <c r="H1324" s="338" t="s">
        <v>810</v>
      </c>
      <c r="I1324" s="338">
        <v>0</v>
      </c>
      <c r="J1324" s="167">
        <v>44363</v>
      </c>
    </row>
    <row r="1325" spans="1:10" s="338" customFormat="1" ht="16.5" customHeight="1" x14ac:dyDescent="0.35">
      <c r="A1325" s="474" t="s">
        <v>61</v>
      </c>
      <c r="B1325" s="470"/>
      <c r="C1325" s="21"/>
      <c r="D1325" s="475"/>
      <c r="E1325" s="134"/>
      <c r="F1325" s="366"/>
      <c r="G1325" s="367"/>
      <c r="J1325" s="167"/>
    </row>
    <row r="1326" spans="1:10" s="338" customFormat="1" ht="16.5" customHeight="1" x14ac:dyDescent="0.35">
      <c r="A1326" s="470" t="s">
        <v>1008</v>
      </c>
      <c r="B1326" s="470" t="s">
        <v>48</v>
      </c>
      <c r="C1326" s="21">
        <v>9780008251369</v>
      </c>
      <c r="D1326" s="475">
        <v>4.75</v>
      </c>
      <c r="E1326" s="134"/>
      <c r="F1326" s="366">
        <f>SUM(E1326*D1326)</f>
        <v>0</v>
      </c>
      <c r="G1326" s="367">
        <f t="shared" si="192"/>
        <v>0</v>
      </c>
      <c r="H1326" s="338" t="s">
        <v>810</v>
      </c>
      <c r="I1326" s="338">
        <v>0</v>
      </c>
      <c r="J1326" s="167">
        <v>43104</v>
      </c>
    </row>
    <row r="1327" spans="1:10" s="338" customFormat="1" ht="16.5" customHeight="1" x14ac:dyDescent="0.35">
      <c r="A1327" s="470" t="s">
        <v>1009</v>
      </c>
      <c r="B1327" s="470" t="s">
        <v>48</v>
      </c>
      <c r="C1327" s="21">
        <v>9780008251383</v>
      </c>
      <c r="D1327" s="475">
        <v>4.75</v>
      </c>
      <c r="E1327" s="134"/>
      <c r="F1327" s="366">
        <f>SUM(E1327*D1327)</f>
        <v>0</v>
      </c>
      <c r="G1327" s="367">
        <f t="shared" si="192"/>
        <v>0</v>
      </c>
      <c r="H1327" s="338" t="s">
        <v>810</v>
      </c>
      <c r="I1327" s="338">
        <v>0</v>
      </c>
      <c r="J1327" s="167">
        <v>43104</v>
      </c>
    </row>
    <row r="1328" spans="1:10" s="338" customFormat="1" ht="16.5" customHeight="1" x14ac:dyDescent="0.35">
      <c r="A1328" s="470" t="s">
        <v>1010</v>
      </c>
      <c r="B1328" s="470" t="s">
        <v>48</v>
      </c>
      <c r="C1328" s="21">
        <v>9780008251406</v>
      </c>
      <c r="D1328" s="475">
        <v>4.75</v>
      </c>
      <c r="E1328" s="134"/>
      <c r="F1328" s="366">
        <f t="shared" ref="F1328:F1329" si="202">SUM(E1328*D1328)</f>
        <v>0</v>
      </c>
      <c r="G1328" s="367">
        <f t="shared" si="192"/>
        <v>0</v>
      </c>
      <c r="H1328" s="338" t="s">
        <v>810</v>
      </c>
      <c r="I1328" s="338">
        <v>0</v>
      </c>
      <c r="J1328" s="167">
        <v>43104</v>
      </c>
    </row>
    <row r="1329" spans="1:10" s="338" customFormat="1" ht="16.5" customHeight="1" x14ac:dyDescent="0.35">
      <c r="A1329" s="470" t="s">
        <v>1056</v>
      </c>
      <c r="B1329" s="470" t="s">
        <v>48</v>
      </c>
      <c r="C1329" s="133">
        <v>9780008230197</v>
      </c>
      <c r="D1329" s="475">
        <v>4.75</v>
      </c>
      <c r="E1329" s="134"/>
      <c r="F1329" s="366">
        <f t="shared" si="202"/>
        <v>0</v>
      </c>
      <c r="G1329" s="367">
        <f t="shared" si="192"/>
        <v>0</v>
      </c>
      <c r="H1329" s="338" t="s">
        <v>810</v>
      </c>
      <c r="I1329" s="338">
        <v>0</v>
      </c>
      <c r="J1329" s="167">
        <v>43364</v>
      </c>
    </row>
    <row r="1330" spans="1:10" s="338" customFormat="1" ht="16.5" customHeight="1" x14ac:dyDescent="0.35">
      <c r="A1330" s="470" t="s">
        <v>1057</v>
      </c>
      <c r="B1330" s="470" t="s">
        <v>48</v>
      </c>
      <c r="C1330" s="21">
        <v>9780008351915</v>
      </c>
      <c r="D1330" s="475">
        <v>4.75</v>
      </c>
      <c r="E1330" s="134"/>
      <c r="F1330" s="366">
        <f>SUM(E1330*D1330)</f>
        <v>0</v>
      </c>
      <c r="G1330" s="367">
        <f t="shared" si="192"/>
        <v>0</v>
      </c>
      <c r="H1330" s="338" t="s">
        <v>810</v>
      </c>
      <c r="I1330" s="338">
        <v>0</v>
      </c>
      <c r="J1330" s="167">
        <v>43734</v>
      </c>
    </row>
    <row r="1331" spans="1:10" s="338" customFormat="1" ht="16.5" customHeight="1" x14ac:dyDescent="0.35">
      <c r="A1331" s="470" t="s">
        <v>1058</v>
      </c>
      <c r="B1331" s="470" t="s">
        <v>48</v>
      </c>
      <c r="C1331" s="21">
        <v>9780008351922</v>
      </c>
      <c r="D1331" s="475">
        <v>4.75</v>
      </c>
      <c r="E1331" s="134"/>
      <c r="F1331" s="366">
        <f>SUM(E1331*D1331)</f>
        <v>0</v>
      </c>
      <c r="G1331" s="367">
        <f t="shared" si="192"/>
        <v>0</v>
      </c>
      <c r="H1331" s="338" t="s">
        <v>810</v>
      </c>
      <c r="I1331" s="338">
        <v>0</v>
      </c>
      <c r="J1331" s="167">
        <v>43734</v>
      </c>
    </row>
    <row r="1332" spans="1:10" s="338" customFormat="1" ht="16.5" customHeight="1" x14ac:dyDescent="0.35">
      <c r="A1332" s="470" t="s">
        <v>1095</v>
      </c>
      <c r="B1332" s="470" t="s">
        <v>48</v>
      </c>
      <c r="C1332" s="21">
        <v>9780008357610</v>
      </c>
      <c r="D1332" s="475">
        <v>4.75</v>
      </c>
      <c r="E1332" s="134"/>
      <c r="F1332" s="366">
        <f t="shared" ref="F1332:F1335" si="203">SUM(E1332*D1332)</f>
        <v>0</v>
      </c>
      <c r="G1332" s="367">
        <f t="shared" si="192"/>
        <v>0</v>
      </c>
      <c r="H1332" s="338" t="s">
        <v>810</v>
      </c>
      <c r="I1332" s="338">
        <v>0</v>
      </c>
      <c r="J1332" s="167">
        <v>43843</v>
      </c>
    </row>
    <row r="1333" spans="1:10" s="338" customFormat="1" ht="16.5" customHeight="1" x14ac:dyDescent="0.35">
      <c r="A1333" s="470" t="s">
        <v>1096</v>
      </c>
      <c r="B1333" s="470" t="s">
        <v>48</v>
      </c>
      <c r="C1333" s="21">
        <v>9780008357627</v>
      </c>
      <c r="D1333" s="475">
        <v>4.75</v>
      </c>
      <c r="E1333" s="134"/>
      <c r="F1333" s="366">
        <f t="shared" si="203"/>
        <v>0</v>
      </c>
      <c r="G1333" s="367">
        <f t="shared" si="192"/>
        <v>0</v>
      </c>
      <c r="H1333" s="338" t="s">
        <v>810</v>
      </c>
      <c r="I1333" s="338">
        <v>0</v>
      </c>
      <c r="J1333" s="167">
        <v>43843</v>
      </c>
    </row>
    <row r="1334" spans="1:10" s="338" customFormat="1" ht="16.5" customHeight="1" x14ac:dyDescent="0.35">
      <c r="A1334" s="470" t="s">
        <v>1097</v>
      </c>
      <c r="B1334" s="470" t="s">
        <v>48</v>
      </c>
      <c r="C1334" s="21">
        <v>9780008381189</v>
      </c>
      <c r="D1334" s="475">
        <v>4.75</v>
      </c>
      <c r="E1334" s="134"/>
      <c r="F1334" s="366">
        <f t="shared" si="203"/>
        <v>0</v>
      </c>
      <c r="G1334" s="367">
        <f t="shared" si="192"/>
        <v>0</v>
      </c>
      <c r="H1334" s="338" t="s">
        <v>810</v>
      </c>
      <c r="I1334" s="338">
        <v>0</v>
      </c>
      <c r="J1334" s="167">
        <v>43916</v>
      </c>
    </row>
    <row r="1335" spans="1:10" s="338" customFormat="1" ht="16.5" customHeight="1" x14ac:dyDescent="0.35">
      <c r="A1335" s="470" t="s">
        <v>1098</v>
      </c>
      <c r="B1335" s="470" t="s">
        <v>48</v>
      </c>
      <c r="C1335" s="21">
        <v>9780008381196</v>
      </c>
      <c r="D1335" s="475">
        <v>4.75</v>
      </c>
      <c r="E1335" s="134"/>
      <c r="F1335" s="366">
        <f t="shared" si="203"/>
        <v>0</v>
      </c>
      <c r="G1335" s="367">
        <f t="shared" ref="G1335:G1385" si="204">IF($F$17="Y",$F$19,0)</f>
        <v>0</v>
      </c>
      <c r="H1335" s="338" t="s">
        <v>810</v>
      </c>
      <c r="I1335" s="338">
        <v>0</v>
      </c>
      <c r="J1335" s="167">
        <v>43916</v>
      </c>
    </row>
    <row r="1336" spans="1:10" s="338" customFormat="1" ht="16.5" customHeight="1" x14ac:dyDescent="0.35">
      <c r="A1336" s="470" t="s">
        <v>1161</v>
      </c>
      <c r="B1336" s="470" t="s">
        <v>48</v>
      </c>
      <c r="C1336" s="21">
        <v>9780008379551</v>
      </c>
      <c r="D1336" s="475">
        <v>4.75</v>
      </c>
      <c r="E1336" s="134"/>
      <c r="F1336" s="366">
        <f>SUM(E1336*D1336)</f>
        <v>0</v>
      </c>
      <c r="G1336" s="367">
        <f t="shared" si="204"/>
        <v>0</v>
      </c>
      <c r="H1336" s="338" t="s">
        <v>810</v>
      </c>
      <c r="I1336" s="338">
        <v>0</v>
      </c>
      <c r="J1336" s="167">
        <v>43997</v>
      </c>
    </row>
    <row r="1337" spans="1:10" s="338" customFormat="1" ht="16.5" customHeight="1" x14ac:dyDescent="0.35">
      <c r="A1337" s="470" t="s">
        <v>1162</v>
      </c>
      <c r="B1337" s="470" t="s">
        <v>48</v>
      </c>
      <c r="C1337" s="21">
        <v>9780008379568</v>
      </c>
      <c r="D1337" s="475">
        <v>4.75</v>
      </c>
      <c r="E1337" s="134"/>
      <c r="F1337" s="366">
        <f>SUM(E1337*D1337)</f>
        <v>0</v>
      </c>
      <c r="G1337" s="367">
        <f t="shared" si="204"/>
        <v>0</v>
      </c>
      <c r="H1337" s="338" t="s">
        <v>810</v>
      </c>
      <c r="I1337" s="338">
        <v>0</v>
      </c>
      <c r="J1337" s="167">
        <v>43997</v>
      </c>
    </row>
    <row r="1338" spans="1:10" s="338" customFormat="1" ht="16.5" customHeight="1" x14ac:dyDescent="0.35">
      <c r="A1338" s="470" t="s">
        <v>1225</v>
      </c>
      <c r="B1338" s="470" t="s">
        <v>48</v>
      </c>
      <c r="C1338" s="21">
        <v>9780008409777</v>
      </c>
      <c r="D1338" s="475">
        <v>4.75</v>
      </c>
      <c r="E1338" s="134"/>
      <c r="F1338" s="366">
        <f>SUM(E1338*D1338)</f>
        <v>0</v>
      </c>
      <c r="G1338" s="367">
        <f t="shared" si="204"/>
        <v>0</v>
      </c>
      <c r="H1338" s="338" t="s">
        <v>810</v>
      </c>
      <c r="I1338" s="338">
        <v>0</v>
      </c>
      <c r="J1338" s="167">
        <v>44088</v>
      </c>
    </row>
    <row r="1339" spans="1:10" s="338" customFormat="1" ht="16.5" customHeight="1" x14ac:dyDescent="0.35">
      <c r="A1339" s="470" t="s">
        <v>1226</v>
      </c>
      <c r="B1339" s="470" t="s">
        <v>48</v>
      </c>
      <c r="C1339" s="21">
        <v>9780008409821</v>
      </c>
      <c r="D1339" s="475">
        <v>4.75</v>
      </c>
      <c r="E1339" s="134"/>
      <c r="F1339" s="366">
        <f>SUM(E1339*D1339)</f>
        <v>0</v>
      </c>
      <c r="G1339" s="367">
        <f t="shared" si="204"/>
        <v>0</v>
      </c>
      <c r="H1339" s="338" t="s">
        <v>810</v>
      </c>
      <c r="I1339" s="338">
        <v>0</v>
      </c>
      <c r="J1339" s="167">
        <v>44088</v>
      </c>
    </row>
    <row r="1340" spans="1:10" s="338" customFormat="1" ht="16.5" customHeight="1" x14ac:dyDescent="0.35">
      <c r="A1340" s="470" t="s">
        <v>1227</v>
      </c>
      <c r="B1340" s="470" t="s">
        <v>48</v>
      </c>
      <c r="C1340" s="21">
        <v>9780008409838</v>
      </c>
      <c r="D1340" s="475">
        <v>4.75</v>
      </c>
      <c r="E1340" s="134"/>
      <c r="F1340" s="366">
        <f t="shared" ref="F1340" si="205">SUM(E1340*D1340)</f>
        <v>0</v>
      </c>
      <c r="G1340" s="367">
        <f t="shared" si="204"/>
        <v>0</v>
      </c>
      <c r="H1340" s="338" t="s">
        <v>810</v>
      </c>
      <c r="I1340" s="338">
        <v>0</v>
      </c>
      <c r="J1340" s="167">
        <v>44088</v>
      </c>
    </row>
    <row r="1341" spans="1:10" s="338" customFormat="1" ht="16.5" customHeight="1" x14ac:dyDescent="0.35">
      <c r="A1341" s="470" t="s">
        <v>1228</v>
      </c>
      <c r="B1341" s="470" t="s">
        <v>48</v>
      </c>
      <c r="C1341" s="21">
        <v>9780008409708</v>
      </c>
      <c r="D1341" s="475">
        <v>4.75</v>
      </c>
      <c r="E1341" s="134"/>
      <c r="F1341" s="366">
        <f>SUM(E1341*D1341)</f>
        <v>0</v>
      </c>
      <c r="G1341" s="367">
        <f t="shared" si="204"/>
        <v>0</v>
      </c>
      <c r="H1341" s="338" t="s">
        <v>810</v>
      </c>
      <c r="I1341" s="338">
        <v>0</v>
      </c>
      <c r="J1341" s="167">
        <v>44088</v>
      </c>
    </row>
    <row r="1342" spans="1:10" s="338" customFormat="1" ht="16.5" customHeight="1" x14ac:dyDescent="0.35">
      <c r="A1342" s="470" t="s">
        <v>1229</v>
      </c>
      <c r="B1342" s="470" t="s">
        <v>48</v>
      </c>
      <c r="C1342" s="21">
        <v>9780008409715</v>
      </c>
      <c r="D1342" s="475">
        <v>4.75</v>
      </c>
      <c r="E1342" s="134"/>
      <c r="F1342" s="366">
        <f t="shared" ref="F1342:F1344" si="206">SUM(E1342*D1342)</f>
        <v>0</v>
      </c>
      <c r="G1342" s="367">
        <f t="shared" si="204"/>
        <v>0</v>
      </c>
      <c r="H1342" s="338" t="s">
        <v>810</v>
      </c>
      <c r="I1342" s="338">
        <v>0</v>
      </c>
      <c r="J1342" s="167">
        <v>44088</v>
      </c>
    </row>
    <row r="1343" spans="1:10" s="338" customFormat="1" ht="16.5" customHeight="1" x14ac:dyDescent="0.35">
      <c r="A1343" s="470" t="s">
        <v>1488</v>
      </c>
      <c r="B1343" s="470" t="s">
        <v>48</v>
      </c>
      <c r="C1343" s="21">
        <v>9780008442118</v>
      </c>
      <c r="D1343" s="475">
        <v>4.75</v>
      </c>
      <c r="E1343" s="134"/>
      <c r="F1343" s="366">
        <f t="shared" si="206"/>
        <v>0</v>
      </c>
      <c r="G1343" s="367">
        <f t="shared" si="204"/>
        <v>0</v>
      </c>
      <c r="H1343" s="338" t="s">
        <v>810</v>
      </c>
      <c r="I1343" s="338">
        <v>0</v>
      </c>
      <c r="J1343" s="167">
        <v>44363</v>
      </c>
    </row>
    <row r="1344" spans="1:10" s="338" customFormat="1" ht="16.5" customHeight="1" x14ac:dyDescent="0.35">
      <c r="A1344" s="470" t="s">
        <v>1489</v>
      </c>
      <c r="B1344" s="470" t="s">
        <v>48</v>
      </c>
      <c r="C1344" s="21">
        <v>9780008442132</v>
      </c>
      <c r="D1344" s="475">
        <v>4.75</v>
      </c>
      <c r="E1344" s="134"/>
      <c r="F1344" s="366">
        <f t="shared" si="206"/>
        <v>0</v>
      </c>
      <c r="G1344" s="367">
        <f t="shared" si="204"/>
        <v>0</v>
      </c>
      <c r="H1344" s="338" t="s">
        <v>810</v>
      </c>
      <c r="I1344" s="338">
        <v>0</v>
      </c>
      <c r="J1344" s="167">
        <v>44363</v>
      </c>
    </row>
    <row r="1345" spans="1:10" s="338" customFormat="1" ht="16.5" customHeight="1" x14ac:dyDescent="0.35">
      <c r="A1345" s="478" t="s">
        <v>102</v>
      </c>
      <c r="B1345" s="170"/>
      <c r="C1345" s="170"/>
      <c r="D1345" s="479"/>
      <c r="E1345" s="480"/>
      <c r="F1345" s="480"/>
      <c r="G1345" s="480"/>
      <c r="J1345" s="167"/>
    </row>
    <row r="1346" spans="1:10" s="338" customFormat="1" ht="16.5" customHeight="1" x14ac:dyDescent="0.35">
      <c r="A1346" s="474" t="s">
        <v>51</v>
      </c>
      <c r="B1346" s="470"/>
      <c r="C1346" s="21"/>
      <c r="D1346" s="475"/>
      <c r="E1346" s="134"/>
      <c r="F1346" s="366"/>
      <c r="G1346" s="367"/>
      <c r="J1346" s="167"/>
    </row>
    <row r="1347" spans="1:10" s="338" customFormat="1" ht="16.5" customHeight="1" x14ac:dyDescent="0.35">
      <c r="A1347" s="470" t="s">
        <v>1011</v>
      </c>
      <c r="B1347" s="470" t="s">
        <v>48</v>
      </c>
      <c r="C1347" s="21">
        <v>9780008251413</v>
      </c>
      <c r="D1347" s="475">
        <v>4.75</v>
      </c>
      <c r="E1347" s="134"/>
      <c r="F1347" s="366">
        <f t="shared" ref="F1347:F1356" si="207">SUM(E1347*D1347)</f>
        <v>0</v>
      </c>
      <c r="G1347" s="367">
        <f t="shared" ref="G1347:G1378" si="208">IF($F$17="Y",$F$19,0)</f>
        <v>0</v>
      </c>
      <c r="H1347" s="338" t="s">
        <v>810</v>
      </c>
      <c r="I1347" s="338">
        <v>0</v>
      </c>
      <c r="J1347" s="167">
        <v>43104</v>
      </c>
    </row>
    <row r="1348" spans="1:10" s="338" customFormat="1" ht="16.5" customHeight="1" x14ac:dyDescent="0.35">
      <c r="A1348" s="470" t="s">
        <v>1012</v>
      </c>
      <c r="B1348" s="470" t="s">
        <v>48</v>
      </c>
      <c r="C1348" s="21">
        <v>9780008251437</v>
      </c>
      <c r="D1348" s="475">
        <v>4.75</v>
      </c>
      <c r="E1348" s="134"/>
      <c r="F1348" s="366">
        <f t="shared" si="207"/>
        <v>0</v>
      </c>
      <c r="G1348" s="367">
        <f t="shared" si="208"/>
        <v>0</v>
      </c>
      <c r="H1348" s="338" t="s">
        <v>810</v>
      </c>
      <c r="I1348" s="338">
        <v>0</v>
      </c>
      <c r="J1348" s="167">
        <v>43104</v>
      </c>
    </row>
    <row r="1349" spans="1:10" s="338" customFormat="1" ht="16.5" customHeight="1" x14ac:dyDescent="0.35">
      <c r="A1349" s="470" t="s">
        <v>1013</v>
      </c>
      <c r="B1349" s="470" t="s">
        <v>48</v>
      </c>
      <c r="C1349" s="21">
        <v>9780008251451</v>
      </c>
      <c r="D1349" s="475">
        <v>4.75</v>
      </c>
      <c r="E1349" s="134"/>
      <c r="F1349" s="366">
        <f t="shared" si="207"/>
        <v>0</v>
      </c>
      <c r="G1349" s="367">
        <f t="shared" si="208"/>
        <v>0</v>
      </c>
      <c r="H1349" s="338" t="s">
        <v>810</v>
      </c>
      <c r="I1349" s="338">
        <v>0</v>
      </c>
      <c r="J1349" s="167">
        <v>43104</v>
      </c>
    </row>
    <row r="1350" spans="1:10" s="338" customFormat="1" ht="16.5" customHeight="1" x14ac:dyDescent="0.35">
      <c r="A1350" s="470" t="s">
        <v>1059</v>
      </c>
      <c r="B1350" s="470" t="s">
        <v>48</v>
      </c>
      <c r="C1350" s="21">
        <v>9780008230203</v>
      </c>
      <c r="D1350" s="475">
        <v>4.75</v>
      </c>
      <c r="E1350" s="134"/>
      <c r="F1350" s="366">
        <f t="shared" si="207"/>
        <v>0</v>
      </c>
      <c r="G1350" s="367">
        <f t="shared" si="208"/>
        <v>0</v>
      </c>
      <c r="H1350" s="338" t="s">
        <v>810</v>
      </c>
      <c r="I1350" s="338">
        <v>0</v>
      </c>
      <c r="J1350" s="167">
        <v>43467</v>
      </c>
    </row>
    <row r="1351" spans="1:10" s="338" customFormat="1" ht="16.5" customHeight="1" x14ac:dyDescent="0.35">
      <c r="A1351" s="470" t="s">
        <v>1060</v>
      </c>
      <c r="B1351" s="470" t="s">
        <v>48</v>
      </c>
      <c r="C1351" s="21">
        <v>9780008351939</v>
      </c>
      <c r="D1351" s="475">
        <v>4.75</v>
      </c>
      <c r="E1351" s="134"/>
      <c r="F1351" s="366">
        <f t="shared" si="207"/>
        <v>0</v>
      </c>
      <c r="G1351" s="367">
        <f t="shared" si="208"/>
        <v>0</v>
      </c>
      <c r="H1351" s="338" t="s">
        <v>810</v>
      </c>
      <c r="I1351" s="338">
        <v>0</v>
      </c>
      <c r="J1351" s="167">
        <v>43734</v>
      </c>
    </row>
    <row r="1352" spans="1:10" s="338" customFormat="1" ht="16.5" customHeight="1" x14ac:dyDescent="0.35">
      <c r="A1352" s="470" t="s">
        <v>1061</v>
      </c>
      <c r="B1352" s="470" t="s">
        <v>48</v>
      </c>
      <c r="C1352" s="21">
        <v>9780008351946</v>
      </c>
      <c r="D1352" s="475">
        <v>4.75</v>
      </c>
      <c r="E1352" s="134"/>
      <c r="F1352" s="366">
        <f t="shared" si="207"/>
        <v>0</v>
      </c>
      <c r="G1352" s="367">
        <f t="shared" si="208"/>
        <v>0</v>
      </c>
      <c r="H1352" s="338" t="s">
        <v>810</v>
      </c>
      <c r="I1352" s="338">
        <v>0</v>
      </c>
      <c r="J1352" s="167">
        <v>43734</v>
      </c>
    </row>
    <row r="1353" spans="1:10" s="338" customFormat="1" ht="16.5" customHeight="1" x14ac:dyDescent="0.35">
      <c r="A1353" s="470" t="s">
        <v>1099</v>
      </c>
      <c r="B1353" s="470" t="s">
        <v>48</v>
      </c>
      <c r="C1353" s="21">
        <v>9780008357634</v>
      </c>
      <c r="D1353" s="475">
        <v>4.75</v>
      </c>
      <c r="E1353" s="134"/>
      <c r="F1353" s="366">
        <f t="shared" si="207"/>
        <v>0</v>
      </c>
      <c r="G1353" s="367">
        <f t="shared" si="208"/>
        <v>0</v>
      </c>
      <c r="H1353" s="338" t="s">
        <v>810</v>
      </c>
      <c r="I1353" s="338">
        <v>0</v>
      </c>
      <c r="J1353" s="167">
        <v>43843</v>
      </c>
    </row>
    <row r="1354" spans="1:10" s="338" customFormat="1" ht="16.5" customHeight="1" x14ac:dyDescent="0.35">
      <c r="A1354" s="470" t="s">
        <v>1100</v>
      </c>
      <c r="B1354" s="470" t="s">
        <v>48</v>
      </c>
      <c r="C1354" s="21">
        <v>9780008357641</v>
      </c>
      <c r="D1354" s="475">
        <v>4.75</v>
      </c>
      <c r="E1354" s="134"/>
      <c r="F1354" s="366">
        <f t="shared" si="207"/>
        <v>0</v>
      </c>
      <c r="G1354" s="367">
        <f t="shared" si="208"/>
        <v>0</v>
      </c>
      <c r="H1354" s="338" t="s">
        <v>810</v>
      </c>
      <c r="I1354" s="338">
        <v>0</v>
      </c>
      <c r="J1354" s="167">
        <v>43843</v>
      </c>
    </row>
    <row r="1355" spans="1:10" s="338" customFormat="1" ht="16.5" customHeight="1" x14ac:dyDescent="0.35">
      <c r="A1355" s="470" t="s">
        <v>1101</v>
      </c>
      <c r="B1355" s="470" t="s">
        <v>48</v>
      </c>
      <c r="C1355" s="21">
        <v>9780008381202</v>
      </c>
      <c r="D1355" s="475">
        <v>4.75</v>
      </c>
      <c r="E1355" s="134"/>
      <c r="F1355" s="366">
        <f t="shared" si="207"/>
        <v>0</v>
      </c>
      <c r="G1355" s="367">
        <f t="shared" si="208"/>
        <v>0</v>
      </c>
      <c r="H1355" s="338" t="s">
        <v>810</v>
      </c>
      <c r="I1355" s="338">
        <v>0</v>
      </c>
      <c r="J1355" s="167">
        <v>43916</v>
      </c>
    </row>
    <row r="1356" spans="1:10" s="338" customFormat="1" ht="16.5" customHeight="1" x14ac:dyDescent="0.35">
      <c r="A1356" s="470" t="s">
        <v>1102</v>
      </c>
      <c r="B1356" s="470" t="s">
        <v>48</v>
      </c>
      <c r="C1356" s="21">
        <v>9780008381219</v>
      </c>
      <c r="D1356" s="475">
        <v>4.75</v>
      </c>
      <c r="E1356" s="134"/>
      <c r="F1356" s="366">
        <f t="shared" si="207"/>
        <v>0</v>
      </c>
      <c r="G1356" s="367">
        <f t="shared" si="208"/>
        <v>0</v>
      </c>
      <c r="H1356" s="338" t="s">
        <v>810</v>
      </c>
      <c r="I1356" s="338">
        <v>0</v>
      </c>
      <c r="J1356" s="167">
        <v>43916</v>
      </c>
    </row>
    <row r="1357" spans="1:10" s="338" customFormat="1" ht="16.5" customHeight="1" x14ac:dyDescent="0.35">
      <c r="A1357" s="470" t="s">
        <v>1163</v>
      </c>
      <c r="B1357" s="470" t="s">
        <v>48</v>
      </c>
      <c r="C1357" s="21">
        <v>9780008379599</v>
      </c>
      <c r="D1357" s="475">
        <v>4.75</v>
      </c>
      <c r="E1357" s="134"/>
      <c r="F1357" s="366">
        <f>SUM(E1357*D1357)</f>
        <v>0</v>
      </c>
      <c r="G1357" s="367">
        <f t="shared" si="208"/>
        <v>0</v>
      </c>
      <c r="H1357" s="338" t="s">
        <v>810</v>
      </c>
      <c r="I1357" s="338">
        <v>0</v>
      </c>
      <c r="J1357" s="167">
        <v>43997</v>
      </c>
    </row>
    <row r="1358" spans="1:10" s="338" customFormat="1" ht="16.5" customHeight="1" x14ac:dyDescent="0.35">
      <c r="A1358" s="470" t="s">
        <v>1164</v>
      </c>
      <c r="B1358" s="470" t="s">
        <v>48</v>
      </c>
      <c r="C1358" s="21">
        <v>9780008379605</v>
      </c>
      <c r="D1358" s="475">
        <v>4.75</v>
      </c>
      <c r="E1358" s="134"/>
      <c r="F1358" s="366">
        <f>SUM(E1358*D1358)</f>
        <v>0</v>
      </c>
      <c r="G1358" s="367">
        <f t="shared" si="208"/>
        <v>0</v>
      </c>
      <c r="H1358" s="338" t="s">
        <v>810</v>
      </c>
      <c r="I1358" s="338">
        <v>0</v>
      </c>
      <c r="J1358" s="167">
        <v>43997</v>
      </c>
    </row>
    <row r="1359" spans="1:10" s="338" customFormat="1" ht="16.5" customHeight="1" x14ac:dyDescent="0.35">
      <c r="A1359" s="470" t="s">
        <v>1230</v>
      </c>
      <c r="B1359" s="470" t="s">
        <v>48</v>
      </c>
      <c r="C1359" s="21">
        <v>9780008409845</v>
      </c>
      <c r="D1359" s="475">
        <v>4.75</v>
      </c>
      <c r="E1359" s="134"/>
      <c r="F1359" s="366">
        <f>SUM(E1359*D1359)</f>
        <v>0</v>
      </c>
      <c r="G1359" s="367">
        <f t="shared" si="204"/>
        <v>0</v>
      </c>
      <c r="H1359" s="338" t="s">
        <v>810</v>
      </c>
      <c r="I1359" s="338">
        <v>0</v>
      </c>
      <c r="J1359" s="167">
        <v>44088</v>
      </c>
    </row>
    <row r="1360" spans="1:10" s="338" customFormat="1" ht="16.5" customHeight="1" x14ac:dyDescent="0.35">
      <c r="A1360" s="470" t="s">
        <v>1231</v>
      </c>
      <c r="B1360" s="470" t="s">
        <v>48</v>
      </c>
      <c r="C1360" s="21">
        <v>9780008409852</v>
      </c>
      <c r="D1360" s="475">
        <v>4.75</v>
      </c>
      <c r="E1360" s="134"/>
      <c r="F1360" s="366">
        <f>SUM(E1360*D1360)</f>
        <v>0</v>
      </c>
      <c r="G1360" s="367">
        <f t="shared" si="204"/>
        <v>0</v>
      </c>
      <c r="H1360" s="338" t="s">
        <v>810</v>
      </c>
      <c r="I1360" s="338">
        <v>0</v>
      </c>
      <c r="J1360" s="167">
        <v>44088</v>
      </c>
    </row>
    <row r="1361" spans="1:10" s="338" customFormat="1" ht="16.5" customHeight="1" x14ac:dyDescent="0.35">
      <c r="A1361" s="470" t="s">
        <v>1232</v>
      </c>
      <c r="B1361" s="470" t="s">
        <v>48</v>
      </c>
      <c r="C1361" s="21">
        <v>9780008409876</v>
      </c>
      <c r="D1361" s="475">
        <v>4.75</v>
      </c>
      <c r="E1361" s="134"/>
      <c r="F1361" s="366">
        <f>SUM(E1361*D1361)</f>
        <v>0</v>
      </c>
      <c r="G1361" s="367">
        <f t="shared" si="204"/>
        <v>0</v>
      </c>
      <c r="H1361" s="338" t="s">
        <v>810</v>
      </c>
      <c r="I1361" s="338">
        <v>0</v>
      </c>
      <c r="J1361" s="167">
        <v>44088</v>
      </c>
    </row>
    <row r="1362" spans="1:10" s="338" customFormat="1" ht="16.5" customHeight="1" x14ac:dyDescent="0.35">
      <c r="A1362" s="470" t="s">
        <v>1233</v>
      </c>
      <c r="B1362" s="470" t="s">
        <v>48</v>
      </c>
      <c r="C1362" s="21">
        <v>9780008410124</v>
      </c>
      <c r="D1362" s="475">
        <v>4.75</v>
      </c>
      <c r="E1362" s="134"/>
      <c r="F1362" s="366">
        <f t="shared" ref="F1362:F1365" si="209">SUM(E1362*D1362)</f>
        <v>0</v>
      </c>
      <c r="G1362" s="367">
        <f t="shared" si="204"/>
        <v>0</v>
      </c>
      <c r="H1362" s="338" t="s">
        <v>810</v>
      </c>
      <c r="I1362" s="338">
        <v>0</v>
      </c>
      <c r="J1362" s="167">
        <v>44088</v>
      </c>
    </row>
    <row r="1363" spans="1:10" s="338" customFormat="1" ht="16.5" customHeight="1" x14ac:dyDescent="0.35">
      <c r="A1363" s="470" t="s">
        <v>1234</v>
      </c>
      <c r="B1363" s="470" t="s">
        <v>48</v>
      </c>
      <c r="C1363" s="21">
        <v>9780008409869</v>
      </c>
      <c r="D1363" s="475">
        <v>4.75</v>
      </c>
      <c r="E1363" s="134"/>
      <c r="F1363" s="366">
        <f t="shared" si="209"/>
        <v>0</v>
      </c>
      <c r="G1363" s="367">
        <f t="shared" si="204"/>
        <v>0</v>
      </c>
      <c r="H1363" s="338" t="s">
        <v>810</v>
      </c>
      <c r="I1363" s="338">
        <v>0</v>
      </c>
      <c r="J1363" s="167">
        <v>44118</v>
      </c>
    </row>
    <row r="1364" spans="1:10" s="338" customFormat="1" ht="16.5" customHeight="1" x14ac:dyDescent="0.35">
      <c r="A1364" s="470" t="s">
        <v>1490</v>
      </c>
      <c r="B1364" s="470" t="s">
        <v>48</v>
      </c>
      <c r="C1364" s="21">
        <v>9780008442149</v>
      </c>
      <c r="D1364" s="475">
        <v>4.75</v>
      </c>
      <c r="E1364" s="134"/>
      <c r="F1364" s="366">
        <f t="shared" si="209"/>
        <v>0</v>
      </c>
      <c r="G1364" s="367">
        <f t="shared" si="204"/>
        <v>0</v>
      </c>
      <c r="H1364" s="338" t="s">
        <v>810</v>
      </c>
      <c r="I1364" s="338">
        <v>0</v>
      </c>
      <c r="J1364" s="167">
        <v>44363</v>
      </c>
    </row>
    <row r="1365" spans="1:10" s="338" customFormat="1" ht="16.5" customHeight="1" x14ac:dyDescent="0.35">
      <c r="A1365" s="470" t="s">
        <v>1491</v>
      </c>
      <c r="B1365" s="470" t="s">
        <v>48</v>
      </c>
      <c r="C1365" s="21">
        <v>9780008442156</v>
      </c>
      <c r="D1365" s="475">
        <v>4.75</v>
      </c>
      <c r="E1365" s="134"/>
      <c r="F1365" s="366">
        <f t="shared" si="209"/>
        <v>0</v>
      </c>
      <c r="G1365" s="367">
        <f t="shared" si="204"/>
        <v>0</v>
      </c>
      <c r="H1365" s="338" t="s">
        <v>810</v>
      </c>
      <c r="I1365" s="338">
        <v>0</v>
      </c>
      <c r="J1365" s="167">
        <v>44363</v>
      </c>
    </row>
    <row r="1366" spans="1:10" s="338" customFormat="1" ht="16.5" customHeight="1" x14ac:dyDescent="0.35">
      <c r="A1366" s="474" t="s">
        <v>61</v>
      </c>
      <c r="B1366" s="470"/>
      <c r="C1366" s="21"/>
      <c r="D1366" s="475"/>
      <c r="E1366" s="134"/>
      <c r="F1366" s="366"/>
      <c r="G1366" s="367"/>
      <c r="J1366" s="167"/>
    </row>
    <row r="1367" spans="1:10" s="338" customFormat="1" ht="16.5" customHeight="1" x14ac:dyDescent="0.35">
      <c r="A1367" s="470" t="s">
        <v>1014</v>
      </c>
      <c r="B1367" s="470" t="s">
        <v>48</v>
      </c>
      <c r="C1367" s="21">
        <v>9780008251420</v>
      </c>
      <c r="D1367" s="475">
        <v>4.75</v>
      </c>
      <c r="E1367" s="134"/>
      <c r="F1367" s="366">
        <f>SUM(E1367*D1367)</f>
        <v>0</v>
      </c>
      <c r="G1367" s="367">
        <f t="shared" si="208"/>
        <v>0</v>
      </c>
      <c r="H1367" s="338" t="s">
        <v>810</v>
      </c>
      <c r="I1367" s="338">
        <v>0</v>
      </c>
      <c r="J1367" s="167">
        <v>43104</v>
      </c>
    </row>
    <row r="1368" spans="1:10" s="338" customFormat="1" ht="16.5" customHeight="1" x14ac:dyDescent="0.35">
      <c r="A1368" s="470" t="s">
        <v>1015</v>
      </c>
      <c r="B1368" s="470" t="s">
        <v>48</v>
      </c>
      <c r="C1368" s="21">
        <v>9780008251444</v>
      </c>
      <c r="D1368" s="475">
        <v>4.75</v>
      </c>
      <c r="E1368" s="134"/>
      <c r="F1368" s="366">
        <f t="shared" ref="F1368:F1370" si="210">SUM(E1368*D1368)</f>
        <v>0</v>
      </c>
      <c r="G1368" s="367">
        <f t="shared" si="208"/>
        <v>0</v>
      </c>
      <c r="H1368" s="338" t="s">
        <v>810</v>
      </c>
      <c r="I1368" s="338">
        <v>0</v>
      </c>
      <c r="J1368" s="167">
        <v>43104</v>
      </c>
    </row>
    <row r="1369" spans="1:10" s="338" customFormat="1" ht="16.5" customHeight="1" x14ac:dyDescent="0.35">
      <c r="A1369" s="470" t="s">
        <v>1016</v>
      </c>
      <c r="B1369" s="470" t="s">
        <v>48</v>
      </c>
      <c r="C1369" s="21">
        <v>9780008251468</v>
      </c>
      <c r="D1369" s="475">
        <v>4.75</v>
      </c>
      <c r="E1369" s="134"/>
      <c r="F1369" s="366">
        <f t="shared" si="210"/>
        <v>0</v>
      </c>
      <c r="G1369" s="367">
        <f t="shared" si="208"/>
        <v>0</v>
      </c>
      <c r="H1369" s="338" t="s">
        <v>810</v>
      </c>
      <c r="I1369" s="338">
        <v>0</v>
      </c>
      <c r="J1369" s="167">
        <v>43104</v>
      </c>
    </row>
    <row r="1370" spans="1:10" s="338" customFormat="1" ht="16.5" customHeight="1" x14ac:dyDescent="0.35">
      <c r="A1370" s="470" t="s">
        <v>1062</v>
      </c>
      <c r="B1370" s="470" t="s">
        <v>48</v>
      </c>
      <c r="C1370" s="21">
        <v>9780008230210</v>
      </c>
      <c r="D1370" s="475">
        <v>4.75</v>
      </c>
      <c r="E1370" s="134"/>
      <c r="F1370" s="366">
        <f t="shared" si="210"/>
        <v>0</v>
      </c>
      <c r="G1370" s="367">
        <f t="shared" si="208"/>
        <v>0</v>
      </c>
      <c r="H1370" s="338" t="s">
        <v>810</v>
      </c>
      <c r="I1370" s="338">
        <v>0</v>
      </c>
      <c r="J1370" s="167">
        <v>43467</v>
      </c>
    </row>
    <row r="1371" spans="1:10" s="338" customFormat="1" ht="16.5" customHeight="1" x14ac:dyDescent="0.35">
      <c r="A1371" s="470" t="s">
        <v>1063</v>
      </c>
      <c r="B1371" s="470" t="s">
        <v>48</v>
      </c>
      <c r="C1371" s="21">
        <v>9780008351953</v>
      </c>
      <c r="D1371" s="475">
        <v>4.75</v>
      </c>
      <c r="E1371" s="134"/>
      <c r="F1371" s="366">
        <f>SUM(E1371*D1371)</f>
        <v>0</v>
      </c>
      <c r="G1371" s="367">
        <f t="shared" si="208"/>
        <v>0</v>
      </c>
      <c r="H1371" s="338" t="s">
        <v>810</v>
      </c>
      <c r="I1371" s="338">
        <v>0</v>
      </c>
      <c r="J1371" s="167">
        <v>43734</v>
      </c>
    </row>
    <row r="1372" spans="1:10" s="338" customFormat="1" ht="16.5" customHeight="1" x14ac:dyDescent="0.35">
      <c r="A1372" s="470" t="s">
        <v>1064</v>
      </c>
      <c r="B1372" s="470" t="s">
        <v>48</v>
      </c>
      <c r="C1372" s="21">
        <v>9780008351960</v>
      </c>
      <c r="D1372" s="475">
        <v>4.75</v>
      </c>
      <c r="E1372" s="134"/>
      <c r="F1372" s="366">
        <f>SUM(E1372*D1372)</f>
        <v>0</v>
      </c>
      <c r="G1372" s="367">
        <f t="shared" si="208"/>
        <v>0</v>
      </c>
      <c r="H1372" s="338" t="s">
        <v>810</v>
      </c>
      <c r="I1372" s="338">
        <v>0</v>
      </c>
      <c r="J1372" s="167">
        <v>43734</v>
      </c>
    </row>
    <row r="1373" spans="1:10" s="338" customFormat="1" ht="16.5" customHeight="1" x14ac:dyDescent="0.35">
      <c r="A1373" s="470" t="s">
        <v>1103</v>
      </c>
      <c r="B1373" s="470" t="s">
        <v>48</v>
      </c>
      <c r="C1373" s="21">
        <v>9780008357658</v>
      </c>
      <c r="D1373" s="475">
        <v>4.75</v>
      </c>
      <c r="E1373" s="134"/>
      <c r="F1373" s="366">
        <f t="shared" ref="F1373:F1376" si="211">SUM(E1373*D1373)</f>
        <v>0</v>
      </c>
      <c r="G1373" s="367">
        <f t="shared" si="208"/>
        <v>0</v>
      </c>
      <c r="H1373" s="338" t="s">
        <v>810</v>
      </c>
      <c r="I1373" s="338">
        <v>0</v>
      </c>
      <c r="J1373" s="167">
        <v>43843</v>
      </c>
    </row>
    <row r="1374" spans="1:10" s="338" customFormat="1" ht="16.5" customHeight="1" x14ac:dyDescent="0.35">
      <c r="A1374" s="470" t="s">
        <v>1104</v>
      </c>
      <c r="B1374" s="470" t="s">
        <v>48</v>
      </c>
      <c r="C1374" s="21">
        <v>9780008357665</v>
      </c>
      <c r="D1374" s="475">
        <v>4.75</v>
      </c>
      <c r="E1374" s="134"/>
      <c r="F1374" s="366">
        <f t="shared" si="211"/>
        <v>0</v>
      </c>
      <c r="G1374" s="367">
        <f t="shared" si="208"/>
        <v>0</v>
      </c>
      <c r="H1374" s="338" t="s">
        <v>810</v>
      </c>
      <c r="I1374" s="338">
        <v>0</v>
      </c>
      <c r="J1374" s="167">
        <v>43843</v>
      </c>
    </row>
    <row r="1375" spans="1:10" s="338" customFormat="1" ht="16.5" customHeight="1" x14ac:dyDescent="0.35">
      <c r="A1375" s="470" t="s">
        <v>1105</v>
      </c>
      <c r="B1375" s="470" t="s">
        <v>48</v>
      </c>
      <c r="C1375" s="21">
        <v>9780008381226</v>
      </c>
      <c r="D1375" s="475">
        <v>4.75</v>
      </c>
      <c r="E1375" s="134"/>
      <c r="F1375" s="366">
        <f t="shared" si="211"/>
        <v>0</v>
      </c>
      <c r="G1375" s="367">
        <f t="shared" si="208"/>
        <v>0</v>
      </c>
      <c r="H1375" s="338" t="s">
        <v>810</v>
      </c>
      <c r="I1375" s="338">
        <v>0</v>
      </c>
      <c r="J1375" s="167">
        <v>43916</v>
      </c>
    </row>
    <row r="1376" spans="1:10" s="338" customFormat="1" ht="16.5" customHeight="1" x14ac:dyDescent="0.35">
      <c r="A1376" s="470" t="s">
        <v>1106</v>
      </c>
      <c r="B1376" s="470" t="s">
        <v>48</v>
      </c>
      <c r="C1376" s="21">
        <v>9780008381233</v>
      </c>
      <c r="D1376" s="475">
        <v>4.75</v>
      </c>
      <c r="E1376" s="134"/>
      <c r="F1376" s="366">
        <f t="shared" si="211"/>
        <v>0</v>
      </c>
      <c r="G1376" s="367">
        <f t="shared" si="208"/>
        <v>0</v>
      </c>
      <c r="H1376" s="338" t="s">
        <v>810</v>
      </c>
      <c r="I1376" s="338">
        <v>0</v>
      </c>
      <c r="J1376" s="167">
        <v>43916</v>
      </c>
    </row>
    <row r="1377" spans="1:10" s="338" customFormat="1" ht="16.5" customHeight="1" x14ac:dyDescent="0.35">
      <c r="A1377" s="470" t="s">
        <v>1165</v>
      </c>
      <c r="B1377" s="470" t="s">
        <v>48</v>
      </c>
      <c r="C1377" s="21">
        <v>9780008379612</v>
      </c>
      <c r="D1377" s="475">
        <v>4.75</v>
      </c>
      <c r="E1377" s="134"/>
      <c r="F1377" s="366">
        <f>SUM(E1377*D1377)</f>
        <v>0</v>
      </c>
      <c r="G1377" s="367">
        <f t="shared" si="208"/>
        <v>0</v>
      </c>
      <c r="H1377" s="338" t="s">
        <v>810</v>
      </c>
      <c r="I1377" s="338">
        <v>0</v>
      </c>
      <c r="J1377" s="167">
        <v>43997</v>
      </c>
    </row>
    <row r="1378" spans="1:10" s="338" customFormat="1" ht="16.5" customHeight="1" x14ac:dyDescent="0.35">
      <c r="A1378" s="470" t="s">
        <v>1166</v>
      </c>
      <c r="B1378" s="470" t="s">
        <v>48</v>
      </c>
      <c r="C1378" s="21">
        <v>9780008379629</v>
      </c>
      <c r="D1378" s="475">
        <v>4.75</v>
      </c>
      <c r="E1378" s="134"/>
      <c r="F1378" s="366">
        <f>SUM(E1378*D1378)</f>
        <v>0</v>
      </c>
      <c r="G1378" s="367">
        <f t="shared" si="208"/>
        <v>0</v>
      </c>
      <c r="H1378" s="338" t="s">
        <v>810</v>
      </c>
      <c r="I1378" s="338">
        <v>0</v>
      </c>
      <c r="J1378" s="167">
        <v>43997</v>
      </c>
    </row>
    <row r="1379" spans="1:10" s="338" customFormat="1" ht="16.5" customHeight="1" x14ac:dyDescent="0.35">
      <c r="A1379" s="470" t="s">
        <v>1235</v>
      </c>
      <c r="B1379" s="470" t="s">
        <v>48</v>
      </c>
      <c r="C1379" s="21">
        <v>9780008410117</v>
      </c>
      <c r="D1379" s="475">
        <v>4.75</v>
      </c>
      <c r="E1379" s="134"/>
      <c r="F1379" s="366">
        <f>SUM(E1379*D1379)</f>
        <v>0</v>
      </c>
      <c r="G1379" s="367">
        <f t="shared" si="204"/>
        <v>0</v>
      </c>
      <c r="H1379" s="338" t="s">
        <v>810</v>
      </c>
      <c r="I1379" s="338">
        <v>0</v>
      </c>
      <c r="J1379" s="167">
        <v>44088</v>
      </c>
    </row>
    <row r="1380" spans="1:10" s="338" customFormat="1" ht="16.5" customHeight="1" x14ac:dyDescent="0.35">
      <c r="A1380" s="470" t="s">
        <v>1236</v>
      </c>
      <c r="B1380" s="470" t="s">
        <v>48</v>
      </c>
      <c r="C1380" s="21">
        <v>9780008410131</v>
      </c>
      <c r="D1380" s="475">
        <v>4.75</v>
      </c>
      <c r="E1380" s="134"/>
      <c r="F1380" s="366">
        <f>SUM(E1380*D1380)</f>
        <v>0</v>
      </c>
      <c r="G1380" s="367">
        <f t="shared" si="204"/>
        <v>0</v>
      </c>
      <c r="H1380" s="338" t="s">
        <v>810</v>
      </c>
      <c r="I1380" s="338">
        <v>0</v>
      </c>
      <c r="J1380" s="167">
        <v>44088</v>
      </c>
    </row>
    <row r="1381" spans="1:10" s="338" customFormat="1" ht="16.5" customHeight="1" x14ac:dyDescent="0.35">
      <c r="A1381" s="470" t="s">
        <v>1237</v>
      </c>
      <c r="B1381" s="470" t="s">
        <v>48</v>
      </c>
      <c r="C1381" s="21">
        <v>9780008410148</v>
      </c>
      <c r="D1381" s="475">
        <v>4.75</v>
      </c>
      <c r="E1381" s="134"/>
      <c r="F1381" s="366">
        <f t="shared" ref="F1381" si="212">SUM(E1381*D1381)</f>
        <v>0</v>
      </c>
      <c r="G1381" s="367">
        <f t="shared" si="204"/>
        <v>0</v>
      </c>
      <c r="H1381" s="338" t="s">
        <v>810</v>
      </c>
      <c r="I1381" s="338">
        <v>0</v>
      </c>
      <c r="J1381" s="167">
        <v>44088</v>
      </c>
    </row>
    <row r="1382" spans="1:10" s="338" customFormat="1" ht="16.5" customHeight="1" x14ac:dyDescent="0.35">
      <c r="A1382" s="470" t="s">
        <v>1238</v>
      </c>
      <c r="B1382" s="470" t="s">
        <v>48</v>
      </c>
      <c r="C1382" s="21">
        <v>9780008410155</v>
      </c>
      <c r="D1382" s="475">
        <v>4.75</v>
      </c>
      <c r="E1382" s="134"/>
      <c r="F1382" s="366">
        <f>SUM(E1382*D1382)</f>
        <v>0</v>
      </c>
      <c r="G1382" s="367">
        <f t="shared" si="204"/>
        <v>0</v>
      </c>
      <c r="H1382" s="338" t="s">
        <v>810</v>
      </c>
      <c r="I1382" s="338">
        <v>0</v>
      </c>
      <c r="J1382" s="167">
        <v>44088</v>
      </c>
    </row>
    <row r="1383" spans="1:10" s="338" customFormat="1" ht="16.5" customHeight="1" x14ac:dyDescent="0.35">
      <c r="A1383" s="470" t="s">
        <v>1239</v>
      </c>
      <c r="B1383" s="470" t="s">
        <v>48</v>
      </c>
      <c r="C1383" s="21">
        <v>9780008410162</v>
      </c>
      <c r="D1383" s="475">
        <v>4.75</v>
      </c>
      <c r="E1383" s="134"/>
      <c r="F1383" s="366">
        <f t="shared" ref="F1383:F1385" si="213">SUM(E1383*D1383)</f>
        <v>0</v>
      </c>
      <c r="G1383" s="367">
        <f t="shared" si="204"/>
        <v>0</v>
      </c>
      <c r="H1383" s="338" t="s">
        <v>810</v>
      </c>
      <c r="I1383" s="338">
        <v>0</v>
      </c>
      <c r="J1383" s="167">
        <v>44088</v>
      </c>
    </row>
    <row r="1384" spans="1:10" s="338" customFormat="1" ht="16.5" customHeight="1" x14ac:dyDescent="0.35">
      <c r="A1384" s="470" t="s">
        <v>1492</v>
      </c>
      <c r="B1384" s="470" t="s">
        <v>48</v>
      </c>
      <c r="C1384" s="21">
        <v>9780008442163</v>
      </c>
      <c r="D1384" s="475">
        <v>4.75</v>
      </c>
      <c r="E1384" s="134"/>
      <c r="F1384" s="366">
        <f t="shared" si="213"/>
        <v>0</v>
      </c>
      <c r="G1384" s="367">
        <f t="shared" si="204"/>
        <v>0</v>
      </c>
      <c r="H1384" s="338" t="s">
        <v>810</v>
      </c>
      <c r="I1384" s="338">
        <v>0</v>
      </c>
      <c r="J1384" s="167">
        <v>44363</v>
      </c>
    </row>
    <row r="1385" spans="1:10" s="338" customFormat="1" ht="16.5" customHeight="1" x14ac:dyDescent="0.35">
      <c r="A1385" s="470" t="s">
        <v>1493</v>
      </c>
      <c r="B1385" s="470" t="s">
        <v>48</v>
      </c>
      <c r="C1385" s="21">
        <v>9780008442170</v>
      </c>
      <c r="D1385" s="475">
        <v>4.75</v>
      </c>
      <c r="E1385" s="134"/>
      <c r="F1385" s="366">
        <f t="shared" si="213"/>
        <v>0</v>
      </c>
      <c r="G1385" s="367">
        <f t="shared" si="204"/>
        <v>0</v>
      </c>
      <c r="H1385" s="338" t="s">
        <v>810</v>
      </c>
      <c r="I1385" s="338">
        <v>0</v>
      </c>
      <c r="J1385" s="167">
        <v>44363</v>
      </c>
    </row>
    <row r="1386" spans="1:10" s="338" customFormat="1" ht="16.5" customHeight="1" x14ac:dyDescent="0.35">
      <c r="A1386" s="478" t="s">
        <v>120</v>
      </c>
      <c r="B1386" s="170"/>
      <c r="C1386" s="170"/>
      <c r="D1386" s="479"/>
      <c r="E1386" s="480"/>
      <c r="F1386" s="480"/>
      <c r="G1386" s="480"/>
      <c r="J1386" s="167"/>
    </row>
    <row r="1387" spans="1:10" s="338" customFormat="1" ht="16.5" customHeight="1" x14ac:dyDescent="0.35">
      <c r="A1387" s="474" t="s">
        <v>51</v>
      </c>
      <c r="B1387" s="470"/>
      <c r="C1387" s="21"/>
      <c r="D1387" s="475"/>
      <c r="E1387" s="134"/>
      <c r="F1387" s="366"/>
      <c r="G1387" s="367"/>
      <c r="J1387" s="167"/>
    </row>
    <row r="1388" spans="1:10" s="338" customFormat="1" ht="16.5" customHeight="1" x14ac:dyDescent="0.35">
      <c r="A1388" s="470" t="s">
        <v>1017</v>
      </c>
      <c r="B1388" s="470" t="s">
        <v>48</v>
      </c>
      <c r="C1388" s="21">
        <v>9780008251475</v>
      </c>
      <c r="D1388" s="475">
        <v>4.75</v>
      </c>
      <c r="E1388" s="134"/>
      <c r="F1388" s="366">
        <f t="shared" ref="F1388:F1397" si="214">SUM(E1388*D1388)</f>
        <v>0</v>
      </c>
      <c r="G1388" s="367">
        <f t="shared" ref="G1388:G1451" si="215">IF($F$17="Y",$F$19,0)</f>
        <v>0</v>
      </c>
      <c r="H1388" s="338" t="s">
        <v>810</v>
      </c>
      <c r="I1388" s="338">
        <v>0</v>
      </c>
      <c r="J1388" s="167">
        <v>43104</v>
      </c>
    </row>
    <row r="1389" spans="1:10" s="338" customFormat="1" ht="16.5" customHeight="1" x14ac:dyDescent="0.35">
      <c r="A1389" s="470" t="s">
        <v>1018</v>
      </c>
      <c r="B1389" s="470" t="s">
        <v>48</v>
      </c>
      <c r="C1389" s="21">
        <v>9780008251482</v>
      </c>
      <c r="D1389" s="475">
        <v>4.75</v>
      </c>
      <c r="E1389" s="134"/>
      <c r="F1389" s="366">
        <f t="shared" si="214"/>
        <v>0</v>
      </c>
      <c r="G1389" s="367">
        <f t="shared" si="215"/>
        <v>0</v>
      </c>
      <c r="H1389" s="338" t="s">
        <v>810</v>
      </c>
      <c r="I1389" s="338">
        <v>0</v>
      </c>
      <c r="J1389" s="167">
        <v>43104</v>
      </c>
    </row>
    <row r="1390" spans="1:10" s="338" customFormat="1" ht="16.5" customHeight="1" x14ac:dyDescent="0.35">
      <c r="A1390" s="470" t="s">
        <v>1019</v>
      </c>
      <c r="B1390" s="470" t="s">
        <v>48</v>
      </c>
      <c r="C1390" s="171">
        <v>9780008251499</v>
      </c>
      <c r="D1390" s="475">
        <v>4.75</v>
      </c>
      <c r="E1390" s="134"/>
      <c r="F1390" s="366">
        <f t="shared" si="214"/>
        <v>0</v>
      </c>
      <c r="G1390" s="367">
        <f t="shared" si="215"/>
        <v>0</v>
      </c>
      <c r="H1390" s="338" t="s">
        <v>810</v>
      </c>
      <c r="I1390" s="338">
        <v>0</v>
      </c>
      <c r="J1390" s="167">
        <v>43104</v>
      </c>
    </row>
    <row r="1391" spans="1:10" s="338" customFormat="1" ht="16.5" customHeight="1" x14ac:dyDescent="0.35">
      <c r="A1391" s="470" t="s">
        <v>1065</v>
      </c>
      <c r="B1391" s="470" t="s">
        <v>48</v>
      </c>
      <c r="C1391" s="134">
        <v>9780008230227</v>
      </c>
      <c r="D1391" s="475">
        <v>4.75</v>
      </c>
      <c r="E1391" s="134"/>
      <c r="F1391" s="366">
        <f t="shared" si="214"/>
        <v>0</v>
      </c>
      <c r="G1391" s="367">
        <f t="shared" si="215"/>
        <v>0</v>
      </c>
      <c r="H1391" s="338" t="s">
        <v>810</v>
      </c>
      <c r="I1391" s="338">
        <v>0</v>
      </c>
      <c r="J1391" s="167">
        <v>43467</v>
      </c>
    </row>
    <row r="1392" spans="1:10" s="338" customFormat="1" ht="16.5" customHeight="1" x14ac:dyDescent="0.35">
      <c r="A1392" s="470" t="s">
        <v>1066</v>
      </c>
      <c r="B1392" s="470" t="s">
        <v>48</v>
      </c>
      <c r="C1392" s="21">
        <v>9780008351977</v>
      </c>
      <c r="D1392" s="475">
        <v>4.75</v>
      </c>
      <c r="E1392" s="134"/>
      <c r="F1392" s="366">
        <f t="shared" si="214"/>
        <v>0</v>
      </c>
      <c r="G1392" s="367">
        <f t="shared" si="215"/>
        <v>0</v>
      </c>
      <c r="H1392" s="338" t="s">
        <v>810</v>
      </c>
      <c r="I1392" s="338">
        <v>0</v>
      </c>
      <c r="J1392" s="167">
        <v>43734</v>
      </c>
    </row>
    <row r="1393" spans="1:10" s="338" customFormat="1" ht="16.5" customHeight="1" x14ac:dyDescent="0.35">
      <c r="A1393" s="470" t="s">
        <v>1067</v>
      </c>
      <c r="B1393" s="470" t="s">
        <v>48</v>
      </c>
      <c r="C1393" s="21">
        <v>9780008351984</v>
      </c>
      <c r="D1393" s="475">
        <v>4.75</v>
      </c>
      <c r="E1393" s="134"/>
      <c r="F1393" s="366">
        <f t="shared" si="214"/>
        <v>0</v>
      </c>
      <c r="G1393" s="367">
        <f t="shared" si="215"/>
        <v>0</v>
      </c>
      <c r="H1393" s="338" t="s">
        <v>810</v>
      </c>
      <c r="I1393" s="338">
        <v>0</v>
      </c>
      <c r="J1393" s="167">
        <v>43734</v>
      </c>
    </row>
    <row r="1394" spans="1:10" s="338" customFormat="1" ht="16.5" customHeight="1" x14ac:dyDescent="0.35">
      <c r="A1394" s="470" t="s">
        <v>1107</v>
      </c>
      <c r="B1394" s="470" t="s">
        <v>48</v>
      </c>
      <c r="C1394" s="21">
        <v>9780008357672</v>
      </c>
      <c r="D1394" s="475">
        <v>4.75</v>
      </c>
      <c r="E1394" s="134"/>
      <c r="F1394" s="366">
        <f t="shared" si="214"/>
        <v>0</v>
      </c>
      <c r="G1394" s="367">
        <f t="shared" si="215"/>
        <v>0</v>
      </c>
      <c r="H1394" s="338" t="s">
        <v>810</v>
      </c>
      <c r="I1394" s="338">
        <v>0</v>
      </c>
      <c r="J1394" s="167">
        <v>43843</v>
      </c>
    </row>
    <row r="1395" spans="1:10" s="338" customFormat="1" ht="16.5" customHeight="1" x14ac:dyDescent="0.35">
      <c r="A1395" s="470" t="s">
        <v>1108</v>
      </c>
      <c r="B1395" s="470" t="s">
        <v>48</v>
      </c>
      <c r="C1395" s="21">
        <v>9780008357689</v>
      </c>
      <c r="D1395" s="475">
        <v>4.75</v>
      </c>
      <c r="E1395" s="134"/>
      <c r="F1395" s="366">
        <f t="shared" si="214"/>
        <v>0</v>
      </c>
      <c r="G1395" s="367">
        <f t="shared" si="215"/>
        <v>0</v>
      </c>
      <c r="H1395" s="338" t="s">
        <v>810</v>
      </c>
      <c r="I1395" s="338">
        <v>0</v>
      </c>
      <c r="J1395" s="167">
        <v>43843</v>
      </c>
    </row>
    <row r="1396" spans="1:10" s="338" customFormat="1" ht="16.5" customHeight="1" x14ac:dyDescent="0.35">
      <c r="A1396" s="470" t="s">
        <v>1109</v>
      </c>
      <c r="B1396" s="470" t="s">
        <v>48</v>
      </c>
      <c r="C1396" s="21">
        <v>9780008381240</v>
      </c>
      <c r="D1396" s="475">
        <v>4.75</v>
      </c>
      <c r="E1396" s="134"/>
      <c r="F1396" s="366">
        <f t="shared" si="214"/>
        <v>0</v>
      </c>
      <c r="G1396" s="367">
        <f t="shared" si="215"/>
        <v>0</v>
      </c>
      <c r="H1396" s="338" t="s">
        <v>810</v>
      </c>
      <c r="I1396" s="338">
        <v>0</v>
      </c>
      <c r="J1396" s="167">
        <v>43916</v>
      </c>
    </row>
    <row r="1397" spans="1:10" s="338" customFormat="1" ht="16.5" customHeight="1" x14ac:dyDescent="0.35">
      <c r="A1397" s="470" t="s">
        <v>1110</v>
      </c>
      <c r="B1397" s="470" t="s">
        <v>48</v>
      </c>
      <c r="C1397" s="21">
        <v>9780008381257</v>
      </c>
      <c r="D1397" s="475">
        <v>4.75</v>
      </c>
      <c r="E1397" s="134"/>
      <c r="F1397" s="366">
        <f t="shared" si="214"/>
        <v>0</v>
      </c>
      <c r="G1397" s="367">
        <f t="shared" si="215"/>
        <v>0</v>
      </c>
      <c r="H1397" s="338" t="s">
        <v>810</v>
      </c>
      <c r="I1397" s="338">
        <v>0</v>
      </c>
      <c r="J1397" s="167">
        <v>43916</v>
      </c>
    </row>
    <row r="1398" spans="1:10" s="338" customFormat="1" ht="16.5" customHeight="1" x14ac:dyDescent="0.35">
      <c r="A1398" s="470" t="s">
        <v>1167</v>
      </c>
      <c r="B1398" s="470" t="s">
        <v>48</v>
      </c>
      <c r="C1398" s="21">
        <v>9780008379636</v>
      </c>
      <c r="D1398" s="475">
        <v>4.75</v>
      </c>
      <c r="E1398" s="134"/>
      <c r="F1398" s="366">
        <f>SUM(E1398*D1398)</f>
        <v>0</v>
      </c>
      <c r="G1398" s="367">
        <f t="shared" si="215"/>
        <v>0</v>
      </c>
      <c r="H1398" s="338" t="s">
        <v>810</v>
      </c>
      <c r="I1398" s="338">
        <v>0</v>
      </c>
      <c r="J1398" s="167">
        <v>43997</v>
      </c>
    </row>
    <row r="1399" spans="1:10" s="338" customFormat="1" ht="16.5" customHeight="1" x14ac:dyDescent="0.35">
      <c r="A1399" s="470" t="s">
        <v>1168</v>
      </c>
      <c r="B1399" s="470" t="s">
        <v>48</v>
      </c>
      <c r="C1399" s="21">
        <v>9780008379643</v>
      </c>
      <c r="D1399" s="475">
        <v>4.75</v>
      </c>
      <c r="E1399" s="134"/>
      <c r="F1399" s="366">
        <f>SUM(E1399*D1399)</f>
        <v>0</v>
      </c>
      <c r="G1399" s="367">
        <f t="shared" si="215"/>
        <v>0</v>
      </c>
      <c r="H1399" s="338" t="s">
        <v>810</v>
      </c>
      <c r="I1399" s="338">
        <v>0</v>
      </c>
      <c r="J1399" s="167">
        <v>43997</v>
      </c>
    </row>
    <row r="1400" spans="1:10" s="338" customFormat="1" ht="16.5" customHeight="1" x14ac:dyDescent="0.35">
      <c r="A1400" s="470" t="s">
        <v>1240</v>
      </c>
      <c r="B1400" s="470" t="s">
        <v>48</v>
      </c>
      <c r="C1400" s="21">
        <v>9780008410186</v>
      </c>
      <c r="D1400" s="475">
        <v>4.75</v>
      </c>
      <c r="E1400" s="134"/>
      <c r="F1400" s="366">
        <f>SUM(E1400*D1400)</f>
        <v>0</v>
      </c>
      <c r="G1400" s="367">
        <f t="shared" si="215"/>
        <v>0</v>
      </c>
      <c r="H1400" s="338" t="s">
        <v>810</v>
      </c>
      <c r="I1400" s="338">
        <v>0</v>
      </c>
      <c r="J1400" s="167">
        <v>44088</v>
      </c>
    </row>
    <row r="1401" spans="1:10" s="338" customFormat="1" ht="16.5" customHeight="1" x14ac:dyDescent="0.35">
      <c r="A1401" s="470" t="s">
        <v>1241</v>
      </c>
      <c r="B1401" s="470" t="s">
        <v>48</v>
      </c>
      <c r="C1401" s="21">
        <v>9780008410193</v>
      </c>
      <c r="D1401" s="475">
        <v>4.75</v>
      </c>
      <c r="E1401" s="134"/>
      <c r="F1401" s="366">
        <f t="shared" ref="F1401" si="216">SUM(E1401*D1401)</f>
        <v>0</v>
      </c>
      <c r="G1401" s="367">
        <f t="shared" si="215"/>
        <v>0</v>
      </c>
      <c r="H1401" s="338" t="s">
        <v>810</v>
      </c>
      <c r="I1401" s="338">
        <v>0</v>
      </c>
      <c r="J1401" s="167">
        <v>44088</v>
      </c>
    </row>
    <row r="1402" spans="1:10" s="338" customFormat="1" ht="16.5" customHeight="1" x14ac:dyDescent="0.35">
      <c r="A1402" s="470" t="s">
        <v>1242</v>
      </c>
      <c r="B1402" s="470" t="s">
        <v>48</v>
      </c>
      <c r="C1402" s="21">
        <v>9780008410209</v>
      </c>
      <c r="D1402" s="475">
        <v>4.75</v>
      </c>
      <c r="E1402" s="134"/>
      <c r="F1402" s="366">
        <f>SUM(E1402*D1402)</f>
        <v>0</v>
      </c>
      <c r="G1402" s="367">
        <f t="shared" si="215"/>
        <v>0</v>
      </c>
      <c r="H1402" s="338" t="s">
        <v>810</v>
      </c>
      <c r="I1402" s="338">
        <v>0</v>
      </c>
      <c r="J1402" s="167">
        <v>44088</v>
      </c>
    </row>
    <row r="1403" spans="1:10" s="338" customFormat="1" ht="16.5" customHeight="1" x14ac:dyDescent="0.35">
      <c r="A1403" s="470" t="s">
        <v>1243</v>
      </c>
      <c r="B1403" s="470" t="s">
        <v>48</v>
      </c>
      <c r="C1403" s="21">
        <v>9780008410216</v>
      </c>
      <c r="D1403" s="475">
        <v>4.75</v>
      </c>
      <c r="E1403" s="134"/>
      <c r="F1403" s="366">
        <f t="shared" ref="F1403" si="217">SUM(E1403*D1403)</f>
        <v>0</v>
      </c>
      <c r="G1403" s="367">
        <f t="shared" si="215"/>
        <v>0</v>
      </c>
      <c r="H1403" s="338" t="s">
        <v>810</v>
      </c>
      <c r="I1403" s="338">
        <v>0</v>
      </c>
      <c r="J1403" s="167">
        <v>44088</v>
      </c>
    </row>
    <row r="1404" spans="1:10" s="338" customFormat="1" ht="16.5" customHeight="1" x14ac:dyDescent="0.35">
      <c r="A1404" s="470" t="s">
        <v>1244</v>
      </c>
      <c r="B1404" s="470" t="s">
        <v>48</v>
      </c>
      <c r="C1404" s="21">
        <v>9780008410179</v>
      </c>
      <c r="D1404" s="475">
        <v>4.75</v>
      </c>
      <c r="E1404" s="134"/>
      <c r="F1404" s="366">
        <f>SUM(E1404*D1404)</f>
        <v>0</v>
      </c>
      <c r="G1404" s="367">
        <f t="shared" si="215"/>
        <v>0</v>
      </c>
      <c r="H1404" s="338" t="s">
        <v>810</v>
      </c>
      <c r="I1404" s="338">
        <v>0</v>
      </c>
      <c r="J1404" s="167">
        <v>44118</v>
      </c>
    </row>
    <row r="1405" spans="1:10" s="338" customFormat="1" ht="16.5" customHeight="1" x14ac:dyDescent="0.35">
      <c r="A1405" s="470" t="s">
        <v>1494</v>
      </c>
      <c r="B1405" s="470" t="s">
        <v>48</v>
      </c>
      <c r="C1405" s="21">
        <v>9780008442187</v>
      </c>
      <c r="D1405" s="475">
        <v>4.75</v>
      </c>
      <c r="E1405" s="134"/>
      <c r="F1405" s="366">
        <f t="shared" ref="F1405:F1406" si="218">SUM(E1405*D1405)</f>
        <v>0</v>
      </c>
      <c r="G1405" s="367">
        <f t="shared" si="215"/>
        <v>0</v>
      </c>
      <c r="H1405" s="338" t="s">
        <v>810</v>
      </c>
      <c r="I1405" s="338">
        <v>0</v>
      </c>
      <c r="J1405" s="167">
        <v>44363</v>
      </c>
    </row>
    <row r="1406" spans="1:10" s="338" customFormat="1" ht="16.5" customHeight="1" x14ac:dyDescent="0.35">
      <c r="A1406" s="470" t="s">
        <v>1495</v>
      </c>
      <c r="B1406" s="470" t="s">
        <v>48</v>
      </c>
      <c r="C1406" s="21">
        <v>9780008442194</v>
      </c>
      <c r="D1406" s="475">
        <v>4.75</v>
      </c>
      <c r="E1406" s="134"/>
      <c r="F1406" s="366">
        <f t="shared" si="218"/>
        <v>0</v>
      </c>
      <c r="G1406" s="367">
        <f t="shared" si="215"/>
        <v>0</v>
      </c>
      <c r="H1406" s="338" t="s">
        <v>810</v>
      </c>
      <c r="I1406" s="338">
        <v>0</v>
      </c>
      <c r="J1406" s="167">
        <v>44363</v>
      </c>
    </row>
    <row r="1407" spans="1:10" s="338" customFormat="1" ht="16.5" customHeight="1" x14ac:dyDescent="0.35">
      <c r="A1407" s="474" t="s">
        <v>61</v>
      </c>
      <c r="B1407" s="470"/>
      <c r="C1407" s="21"/>
      <c r="D1407" s="475"/>
      <c r="E1407" s="134"/>
      <c r="F1407" s="366"/>
      <c r="G1407" s="367"/>
      <c r="J1407" s="167"/>
    </row>
    <row r="1408" spans="1:10" s="338" customFormat="1" ht="16.5" customHeight="1" x14ac:dyDescent="0.35">
      <c r="A1408" s="470" t="s">
        <v>1020</v>
      </c>
      <c r="B1408" s="470" t="s">
        <v>48</v>
      </c>
      <c r="C1408" s="21">
        <v>9780008251505</v>
      </c>
      <c r="D1408" s="475">
        <v>4.75</v>
      </c>
      <c r="E1408" s="134"/>
      <c r="F1408" s="366">
        <f t="shared" ref="F1408:F1411" si="219">SUM(E1408*D1408)</f>
        <v>0</v>
      </c>
      <c r="G1408" s="367">
        <f t="shared" si="215"/>
        <v>0</v>
      </c>
      <c r="H1408" s="338" t="s">
        <v>810</v>
      </c>
      <c r="I1408" s="338">
        <v>0</v>
      </c>
      <c r="J1408" s="167">
        <v>43104</v>
      </c>
    </row>
    <row r="1409" spans="1:10" s="338" customFormat="1" ht="16.5" customHeight="1" x14ac:dyDescent="0.35">
      <c r="A1409" s="470" t="s">
        <v>1021</v>
      </c>
      <c r="B1409" s="470" t="s">
        <v>48</v>
      </c>
      <c r="C1409" s="21">
        <v>9780008251512</v>
      </c>
      <c r="D1409" s="475">
        <v>4.75</v>
      </c>
      <c r="E1409" s="134"/>
      <c r="F1409" s="366">
        <f t="shared" si="219"/>
        <v>0</v>
      </c>
      <c r="G1409" s="367">
        <f t="shared" si="215"/>
        <v>0</v>
      </c>
      <c r="H1409" s="338" t="s">
        <v>810</v>
      </c>
      <c r="I1409" s="338">
        <v>0</v>
      </c>
      <c r="J1409" s="167">
        <v>43104</v>
      </c>
    </row>
    <row r="1410" spans="1:10" s="338" customFormat="1" ht="16.5" customHeight="1" x14ac:dyDescent="0.35">
      <c r="A1410" s="470" t="s">
        <v>1022</v>
      </c>
      <c r="B1410" s="470" t="s">
        <v>48</v>
      </c>
      <c r="C1410" s="21">
        <v>9780008251529</v>
      </c>
      <c r="D1410" s="475">
        <v>4.75</v>
      </c>
      <c r="E1410" s="134"/>
      <c r="F1410" s="366">
        <f t="shared" si="219"/>
        <v>0</v>
      </c>
      <c r="G1410" s="367">
        <f t="shared" si="215"/>
        <v>0</v>
      </c>
      <c r="H1410" s="338" t="s">
        <v>810</v>
      </c>
      <c r="I1410" s="338">
        <v>0</v>
      </c>
      <c r="J1410" s="167">
        <v>43104</v>
      </c>
    </row>
    <row r="1411" spans="1:10" s="338" customFormat="1" ht="16.5" customHeight="1" x14ac:dyDescent="0.35">
      <c r="A1411" s="470" t="s">
        <v>1068</v>
      </c>
      <c r="B1411" s="470" t="s">
        <v>48</v>
      </c>
      <c r="C1411" s="134">
        <v>9780008230234</v>
      </c>
      <c r="D1411" s="475">
        <v>4.75</v>
      </c>
      <c r="E1411" s="134"/>
      <c r="F1411" s="366">
        <f t="shared" si="219"/>
        <v>0</v>
      </c>
      <c r="G1411" s="367">
        <f t="shared" si="215"/>
        <v>0</v>
      </c>
      <c r="H1411" s="338" t="s">
        <v>810</v>
      </c>
      <c r="I1411" s="338">
        <v>0</v>
      </c>
      <c r="J1411" s="167">
        <v>43467</v>
      </c>
    </row>
    <row r="1412" spans="1:10" s="338" customFormat="1" ht="16.5" customHeight="1" x14ac:dyDescent="0.35">
      <c r="A1412" s="470" t="s">
        <v>1069</v>
      </c>
      <c r="B1412" s="470" t="s">
        <v>48</v>
      </c>
      <c r="C1412" s="21">
        <v>9780008351991</v>
      </c>
      <c r="D1412" s="475">
        <v>4.75</v>
      </c>
      <c r="E1412" s="134"/>
      <c r="F1412" s="366">
        <f>SUM(E1412*D1412)</f>
        <v>0</v>
      </c>
      <c r="G1412" s="367">
        <f t="shared" si="215"/>
        <v>0</v>
      </c>
      <c r="H1412" s="338" t="s">
        <v>810</v>
      </c>
      <c r="I1412" s="338">
        <v>0</v>
      </c>
      <c r="J1412" s="167">
        <v>43734</v>
      </c>
    </row>
    <row r="1413" spans="1:10" s="338" customFormat="1" ht="16.5" customHeight="1" x14ac:dyDescent="0.35">
      <c r="A1413" s="470" t="s">
        <v>1070</v>
      </c>
      <c r="B1413" s="470" t="s">
        <v>48</v>
      </c>
      <c r="C1413" s="21">
        <v>9780008352004</v>
      </c>
      <c r="D1413" s="475">
        <v>4.75</v>
      </c>
      <c r="E1413" s="134"/>
      <c r="F1413" s="366">
        <f>SUM(E1413*D1413)</f>
        <v>0</v>
      </c>
      <c r="G1413" s="367">
        <f t="shared" si="215"/>
        <v>0</v>
      </c>
      <c r="H1413" s="338" t="s">
        <v>810</v>
      </c>
      <c r="I1413" s="338">
        <v>0</v>
      </c>
      <c r="J1413" s="167">
        <v>43734</v>
      </c>
    </row>
    <row r="1414" spans="1:10" s="338" customFormat="1" ht="16.5" customHeight="1" x14ac:dyDescent="0.35">
      <c r="A1414" s="470" t="s">
        <v>1111</v>
      </c>
      <c r="B1414" s="470" t="s">
        <v>48</v>
      </c>
      <c r="C1414" s="21">
        <v>9780008357696</v>
      </c>
      <c r="D1414" s="475">
        <v>4.75</v>
      </c>
      <c r="E1414" s="134"/>
      <c r="F1414" s="366">
        <f t="shared" ref="F1414:F1417" si="220">SUM(E1414*D1414)</f>
        <v>0</v>
      </c>
      <c r="G1414" s="367">
        <f t="shared" si="215"/>
        <v>0</v>
      </c>
      <c r="H1414" s="338" t="s">
        <v>810</v>
      </c>
      <c r="I1414" s="338">
        <v>0</v>
      </c>
      <c r="J1414" s="167">
        <v>43843</v>
      </c>
    </row>
    <row r="1415" spans="1:10" s="338" customFormat="1" ht="16.5" customHeight="1" x14ac:dyDescent="0.35">
      <c r="A1415" s="470" t="s">
        <v>1112</v>
      </c>
      <c r="B1415" s="470" t="s">
        <v>48</v>
      </c>
      <c r="C1415" s="21">
        <v>9780008357702</v>
      </c>
      <c r="D1415" s="475">
        <v>4.75</v>
      </c>
      <c r="E1415" s="134"/>
      <c r="F1415" s="366">
        <f t="shared" si="220"/>
        <v>0</v>
      </c>
      <c r="G1415" s="367">
        <f t="shared" si="215"/>
        <v>0</v>
      </c>
      <c r="H1415" s="338" t="s">
        <v>810</v>
      </c>
      <c r="I1415" s="338">
        <v>0</v>
      </c>
      <c r="J1415" s="167">
        <v>43843</v>
      </c>
    </row>
    <row r="1416" spans="1:10" s="338" customFormat="1" ht="16.5" customHeight="1" x14ac:dyDescent="0.35">
      <c r="A1416" s="470" t="s">
        <v>1113</v>
      </c>
      <c r="B1416" s="470" t="s">
        <v>48</v>
      </c>
      <c r="C1416" s="21">
        <v>9780008381264</v>
      </c>
      <c r="D1416" s="475">
        <v>4.75</v>
      </c>
      <c r="E1416" s="134"/>
      <c r="F1416" s="366">
        <f t="shared" si="220"/>
        <v>0</v>
      </c>
      <c r="G1416" s="367">
        <f t="shared" si="215"/>
        <v>0</v>
      </c>
      <c r="H1416" s="338" t="s">
        <v>810</v>
      </c>
      <c r="I1416" s="338">
        <v>0</v>
      </c>
      <c r="J1416" s="167">
        <v>43916</v>
      </c>
    </row>
    <row r="1417" spans="1:10" s="338" customFormat="1" ht="16.5" customHeight="1" x14ac:dyDescent="0.35">
      <c r="A1417" s="470" t="s">
        <v>1114</v>
      </c>
      <c r="B1417" s="470" t="s">
        <v>48</v>
      </c>
      <c r="C1417" s="21">
        <v>9780008382025</v>
      </c>
      <c r="D1417" s="475">
        <v>4.75</v>
      </c>
      <c r="E1417" s="134"/>
      <c r="F1417" s="366">
        <f t="shared" si="220"/>
        <v>0</v>
      </c>
      <c r="G1417" s="367">
        <f t="shared" si="215"/>
        <v>0</v>
      </c>
      <c r="H1417" s="338" t="s">
        <v>810</v>
      </c>
      <c r="I1417" s="338">
        <v>0</v>
      </c>
      <c r="J1417" s="167">
        <v>43916</v>
      </c>
    </row>
    <row r="1418" spans="1:10" s="338" customFormat="1" ht="16.5" customHeight="1" x14ac:dyDescent="0.35">
      <c r="A1418" s="470" t="s">
        <v>1198</v>
      </c>
      <c r="B1418" s="470" t="s">
        <v>48</v>
      </c>
      <c r="C1418" s="21">
        <v>9780008379650</v>
      </c>
      <c r="D1418" s="475">
        <v>4.75</v>
      </c>
      <c r="E1418" s="134"/>
      <c r="F1418" s="366">
        <f>SUM(E1418*D1418)</f>
        <v>0</v>
      </c>
      <c r="G1418" s="367">
        <f t="shared" si="215"/>
        <v>0</v>
      </c>
      <c r="H1418" s="338" t="s">
        <v>810</v>
      </c>
      <c r="I1418" s="338">
        <v>0</v>
      </c>
      <c r="J1418" s="167">
        <v>43997</v>
      </c>
    </row>
    <row r="1419" spans="1:10" s="338" customFormat="1" ht="16.5" customHeight="1" x14ac:dyDescent="0.35">
      <c r="A1419" s="470" t="s">
        <v>1169</v>
      </c>
      <c r="B1419" s="470" t="s">
        <v>48</v>
      </c>
      <c r="C1419" s="21">
        <v>9780008379667</v>
      </c>
      <c r="D1419" s="475">
        <v>4.75</v>
      </c>
      <c r="E1419" s="134"/>
      <c r="F1419" s="366">
        <f>SUM(E1419*D1419)</f>
        <v>0</v>
      </c>
      <c r="G1419" s="367">
        <f t="shared" si="215"/>
        <v>0</v>
      </c>
      <c r="H1419" s="338" t="s">
        <v>810</v>
      </c>
      <c r="I1419" s="338">
        <v>0</v>
      </c>
      <c r="J1419" s="167">
        <v>43997</v>
      </c>
    </row>
    <row r="1420" spans="1:10" s="338" customFormat="1" ht="16.5" customHeight="1" x14ac:dyDescent="0.35">
      <c r="A1420" s="470" t="s">
        <v>1245</v>
      </c>
      <c r="B1420" s="470" t="s">
        <v>48</v>
      </c>
      <c r="C1420" s="21">
        <v>9780008410223</v>
      </c>
      <c r="D1420" s="475">
        <v>4.75</v>
      </c>
      <c r="E1420" s="134"/>
      <c r="F1420" s="366">
        <f>SUM(E1420*D1420)</f>
        <v>0</v>
      </c>
      <c r="G1420" s="367">
        <f t="shared" si="215"/>
        <v>0</v>
      </c>
      <c r="H1420" s="338" t="s">
        <v>810</v>
      </c>
      <c r="I1420" s="338">
        <v>0</v>
      </c>
      <c r="J1420" s="167">
        <v>44088</v>
      </c>
    </row>
    <row r="1421" spans="1:10" s="338" customFormat="1" ht="16.5" customHeight="1" x14ac:dyDescent="0.35">
      <c r="A1421" s="470" t="s">
        <v>1246</v>
      </c>
      <c r="B1421" s="470" t="s">
        <v>48</v>
      </c>
      <c r="C1421" s="21">
        <v>9780008410230</v>
      </c>
      <c r="D1421" s="475">
        <v>4.75</v>
      </c>
      <c r="E1421" s="134"/>
      <c r="F1421" s="366">
        <f>SUM(E1421*D1421)</f>
        <v>0</v>
      </c>
      <c r="G1421" s="367">
        <f t="shared" si="215"/>
        <v>0</v>
      </c>
      <c r="H1421" s="338" t="s">
        <v>810</v>
      </c>
      <c r="I1421" s="338">
        <v>0</v>
      </c>
      <c r="J1421" s="167">
        <v>44088</v>
      </c>
    </row>
    <row r="1422" spans="1:10" s="338" customFormat="1" ht="16.5" customHeight="1" x14ac:dyDescent="0.35">
      <c r="A1422" s="470" t="s">
        <v>1247</v>
      </c>
      <c r="B1422" s="470" t="s">
        <v>48</v>
      </c>
      <c r="C1422" s="21">
        <v>9780008410247</v>
      </c>
      <c r="D1422" s="475">
        <v>4.75</v>
      </c>
      <c r="E1422" s="134"/>
      <c r="F1422" s="366">
        <f t="shared" ref="F1422" si="221">SUM(E1422*D1422)</f>
        <v>0</v>
      </c>
      <c r="G1422" s="367">
        <f t="shared" si="215"/>
        <v>0</v>
      </c>
      <c r="H1422" s="338" t="s">
        <v>810</v>
      </c>
      <c r="I1422" s="338">
        <v>0</v>
      </c>
      <c r="J1422" s="167">
        <v>44088</v>
      </c>
    </row>
    <row r="1423" spans="1:10" s="338" customFormat="1" ht="16.5" customHeight="1" x14ac:dyDescent="0.35">
      <c r="A1423" s="470" t="s">
        <v>1248</v>
      </c>
      <c r="B1423" s="470" t="s">
        <v>48</v>
      </c>
      <c r="C1423" s="21">
        <v>9780008410254</v>
      </c>
      <c r="D1423" s="475">
        <v>4.75</v>
      </c>
      <c r="E1423" s="134"/>
      <c r="F1423" s="366">
        <f>SUM(E1423*D1423)</f>
        <v>0</v>
      </c>
      <c r="G1423" s="367">
        <f t="shared" si="215"/>
        <v>0</v>
      </c>
      <c r="H1423" s="338" t="s">
        <v>810</v>
      </c>
      <c r="I1423" s="338">
        <v>0</v>
      </c>
      <c r="J1423" s="167">
        <v>44088</v>
      </c>
    </row>
    <row r="1424" spans="1:10" s="338" customFormat="1" ht="16.5" customHeight="1" x14ac:dyDescent="0.35">
      <c r="A1424" s="470" t="s">
        <v>1249</v>
      </c>
      <c r="B1424" s="470" t="s">
        <v>48</v>
      </c>
      <c r="C1424" s="21">
        <v>9780008410261</v>
      </c>
      <c r="D1424" s="475">
        <v>4.75</v>
      </c>
      <c r="E1424" s="134"/>
      <c r="F1424" s="366">
        <f t="shared" ref="F1424:F1426" si="222">SUM(E1424*D1424)</f>
        <v>0</v>
      </c>
      <c r="G1424" s="367">
        <f t="shared" si="215"/>
        <v>0</v>
      </c>
      <c r="H1424" s="338" t="s">
        <v>810</v>
      </c>
      <c r="I1424" s="338">
        <v>0</v>
      </c>
      <c r="J1424" s="167">
        <v>44088</v>
      </c>
    </row>
    <row r="1425" spans="1:10" s="338" customFormat="1" ht="16.5" customHeight="1" x14ac:dyDescent="0.35">
      <c r="A1425" s="470" t="s">
        <v>1496</v>
      </c>
      <c r="B1425" s="470" t="s">
        <v>48</v>
      </c>
      <c r="C1425" s="21">
        <v>9780008442200</v>
      </c>
      <c r="D1425" s="475">
        <v>4.75</v>
      </c>
      <c r="E1425" s="134"/>
      <c r="F1425" s="366">
        <f t="shared" si="222"/>
        <v>0</v>
      </c>
      <c r="G1425" s="367">
        <f t="shared" si="215"/>
        <v>0</v>
      </c>
      <c r="H1425" s="338" t="s">
        <v>810</v>
      </c>
      <c r="I1425" s="338">
        <v>0</v>
      </c>
      <c r="J1425" s="167">
        <v>44363</v>
      </c>
    </row>
    <row r="1426" spans="1:10" s="338" customFormat="1" ht="16.5" customHeight="1" x14ac:dyDescent="0.35">
      <c r="A1426" s="470" t="s">
        <v>1497</v>
      </c>
      <c r="B1426" s="470" t="s">
        <v>48</v>
      </c>
      <c r="C1426" s="21">
        <v>9780008442217</v>
      </c>
      <c r="D1426" s="475">
        <v>4.75</v>
      </c>
      <c r="E1426" s="134"/>
      <c r="F1426" s="366">
        <f t="shared" si="222"/>
        <v>0</v>
      </c>
      <c r="G1426" s="367">
        <f t="shared" si="215"/>
        <v>0</v>
      </c>
      <c r="H1426" s="338" t="s">
        <v>810</v>
      </c>
      <c r="I1426" s="338">
        <v>0</v>
      </c>
      <c r="J1426" s="167">
        <v>44363</v>
      </c>
    </row>
    <row r="1427" spans="1:10" s="338" customFormat="1" ht="16.5" customHeight="1" x14ac:dyDescent="0.35">
      <c r="A1427" s="481" t="s">
        <v>538</v>
      </c>
      <c r="B1427" s="482"/>
      <c r="C1427" s="174"/>
      <c r="D1427" s="483"/>
      <c r="E1427" s="483"/>
      <c r="F1427" s="483"/>
      <c r="G1427" s="482"/>
      <c r="J1427" s="167"/>
    </row>
    <row r="1428" spans="1:10" s="338" customFormat="1" ht="16.5" customHeight="1" x14ac:dyDescent="0.35">
      <c r="A1428" s="474" t="s">
        <v>51</v>
      </c>
      <c r="B1428" s="470"/>
      <c r="C1428" s="21"/>
      <c r="D1428" s="475"/>
      <c r="E1428" s="134"/>
      <c r="F1428" s="366"/>
      <c r="G1428" s="367"/>
      <c r="J1428" s="167"/>
    </row>
    <row r="1429" spans="1:10" s="338" customFormat="1" ht="16.5" customHeight="1" x14ac:dyDescent="0.35">
      <c r="A1429" s="470" t="s">
        <v>1023</v>
      </c>
      <c r="B1429" s="470" t="s">
        <v>48</v>
      </c>
      <c r="C1429" s="21">
        <v>9780008251543</v>
      </c>
      <c r="D1429" s="475">
        <v>5.25</v>
      </c>
      <c r="E1429" s="134"/>
      <c r="F1429" s="366">
        <f t="shared" ref="F1429:F1435" si="223">SUM(E1429*D1429)</f>
        <v>0</v>
      </c>
      <c r="G1429" s="367">
        <f t="shared" ref="G1429:G1450" si="224">IF($F$17="Y",$F$19,0)</f>
        <v>0</v>
      </c>
      <c r="H1429" s="338" t="s">
        <v>810</v>
      </c>
      <c r="I1429" s="338">
        <v>0</v>
      </c>
      <c r="J1429" s="167">
        <v>43104</v>
      </c>
    </row>
    <row r="1430" spans="1:10" s="338" customFormat="1" ht="16.5" customHeight="1" x14ac:dyDescent="0.35">
      <c r="A1430" s="470" t="s">
        <v>1024</v>
      </c>
      <c r="B1430" s="470" t="s">
        <v>48</v>
      </c>
      <c r="C1430" s="21">
        <v>9780008251550</v>
      </c>
      <c r="D1430" s="475">
        <v>5.25</v>
      </c>
      <c r="E1430" s="134"/>
      <c r="F1430" s="366">
        <f t="shared" si="223"/>
        <v>0</v>
      </c>
      <c r="G1430" s="367">
        <f t="shared" si="224"/>
        <v>0</v>
      </c>
      <c r="H1430" s="338" t="s">
        <v>810</v>
      </c>
      <c r="I1430" s="338">
        <v>0</v>
      </c>
      <c r="J1430" s="167">
        <v>43104</v>
      </c>
    </row>
    <row r="1431" spans="1:10" s="338" customFormat="1" ht="16.5" customHeight="1" x14ac:dyDescent="0.35">
      <c r="A1431" s="470" t="s">
        <v>1025</v>
      </c>
      <c r="B1431" s="470" t="s">
        <v>48</v>
      </c>
      <c r="C1431" s="21">
        <v>9780008251567</v>
      </c>
      <c r="D1431" s="475">
        <v>5.25</v>
      </c>
      <c r="E1431" s="134"/>
      <c r="F1431" s="366">
        <f t="shared" si="223"/>
        <v>0</v>
      </c>
      <c r="G1431" s="367">
        <f t="shared" si="224"/>
        <v>0</v>
      </c>
      <c r="H1431" s="338" t="s">
        <v>810</v>
      </c>
      <c r="I1431" s="338">
        <v>0</v>
      </c>
      <c r="J1431" s="167">
        <v>43104</v>
      </c>
    </row>
    <row r="1432" spans="1:10" s="338" customFormat="1" ht="16.5" customHeight="1" x14ac:dyDescent="0.35">
      <c r="A1432" s="470" t="s">
        <v>1071</v>
      </c>
      <c r="B1432" s="470" t="s">
        <v>48</v>
      </c>
      <c r="C1432" s="134">
        <v>9780008230241</v>
      </c>
      <c r="D1432" s="475">
        <v>5.25</v>
      </c>
      <c r="E1432" s="134"/>
      <c r="F1432" s="366">
        <f t="shared" si="223"/>
        <v>0</v>
      </c>
      <c r="G1432" s="367">
        <f t="shared" si="224"/>
        <v>0</v>
      </c>
      <c r="H1432" s="338" t="s">
        <v>810</v>
      </c>
      <c r="I1432" s="338">
        <v>0</v>
      </c>
      <c r="J1432" s="167">
        <v>43467</v>
      </c>
    </row>
    <row r="1433" spans="1:10" s="338" customFormat="1" ht="16.5" customHeight="1" x14ac:dyDescent="0.35">
      <c r="A1433" s="470" t="s">
        <v>1072</v>
      </c>
      <c r="B1433" s="470" t="s">
        <v>48</v>
      </c>
      <c r="C1433" s="21">
        <v>9780008352011</v>
      </c>
      <c r="D1433" s="475">
        <v>5.25</v>
      </c>
      <c r="E1433" s="134"/>
      <c r="F1433" s="366">
        <f t="shared" si="223"/>
        <v>0</v>
      </c>
      <c r="G1433" s="367">
        <f t="shared" si="224"/>
        <v>0</v>
      </c>
      <c r="H1433" s="338" t="s">
        <v>810</v>
      </c>
      <c r="I1433" s="338">
        <v>0</v>
      </c>
      <c r="J1433" s="167">
        <v>43734</v>
      </c>
    </row>
    <row r="1434" spans="1:10" s="338" customFormat="1" ht="16.5" customHeight="1" x14ac:dyDescent="0.35">
      <c r="A1434" s="470" t="s">
        <v>1115</v>
      </c>
      <c r="B1434" s="470" t="s">
        <v>48</v>
      </c>
      <c r="C1434" s="21">
        <v>9780008357719</v>
      </c>
      <c r="D1434" s="475">
        <v>5.25</v>
      </c>
      <c r="E1434" s="134"/>
      <c r="F1434" s="366">
        <f t="shared" si="223"/>
        <v>0</v>
      </c>
      <c r="G1434" s="367">
        <f t="shared" si="224"/>
        <v>0</v>
      </c>
      <c r="H1434" s="338" t="s">
        <v>810</v>
      </c>
      <c r="I1434" s="338">
        <v>0</v>
      </c>
      <c r="J1434" s="167">
        <v>43843</v>
      </c>
    </row>
    <row r="1435" spans="1:10" s="338" customFormat="1" ht="16.5" customHeight="1" x14ac:dyDescent="0.35">
      <c r="A1435" s="470" t="s">
        <v>1116</v>
      </c>
      <c r="B1435" s="470" t="s">
        <v>48</v>
      </c>
      <c r="C1435" s="21">
        <v>9780008381271</v>
      </c>
      <c r="D1435" s="475">
        <v>5.25</v>
      </c>
      <c r="E1435" s="134"/>
      <c r="F1435" s="366">
        <f t="shared" si="223"/>
        <v>0</v>
      </c>
      <c r="G1435" s="367">
        <f t="shared" si="224"/>
        <v>0</v>
      </c>
      <c r="H1435" s="338" t="s">
        <v>810</v>
      </c>
      <c r="I1435" s="338">
        <v>0</v>
      </c>
      <c r="J1435" s="167">
        <v>43916</v>
      </c>
    </row>
    <row r="1436" spans="1:10" s="338" customFormat="1" ht="16.5" customHeight="1" x14ac:dyDescent="0.35">
      <c r="A1436" s="470" t="s">
        <v>1170</v>
      </c>
      <c r="B1436" s="470" t="s">
        <v>48</v>
      </c>
      <c r="C1436" s="21">
        <v>9780008379872</v>
      </c>
      <c r="D1436" s="475">
        <v>5.25</v>
      </c>
      <c r="E1436" s="134"/>
      <c r="F1436" s="366">
        <f>SUM(E1436*D1436)</f>
        <v>0</v>
      </c>
      <c r="G1436" s="367">
        <f t="shared" si="224"/>
        <v>0</v>
      </c>
      <c r="H1436" s="338" t="s">
        <v>810</v>
      </c>
      <c r="I1436" s="338">
        <v>0</v>
      </c>
      <c r="J1436" s="167">
        <v>43997</v>
      </c>
    </row>
    <row r="1437" spans="1:10" s="338" customFormat="1" ht="16.5" customHeight="1" x14ac:dyDescent="0.35">
      <c r="A1437" s="470" t="s">
        <v>1250</v>
      </c>
      <c r="B1437" s="470" t="s">
        <v>48</v>
      </c>
      <c r="C1437" s="21">
        <v>9780008410285</v>
      </c>
      <c r="D1437" s="475">
        <v>5.25</v>
      </c>
      <c r="E1437" s="134"/>
      <c r="F1437" s="366">
        <f>SUM(E1437*D1437)</f>
        <v>0</v>
      </c>
      <c r="G1437" s="367">
        <f t="shared" si="215"/>
        <v>0</v>
      </c>
      <c r="H1437" s="338" t="s">
        <v>810</v>
      </c>
      <c r="I1437" s="338">
        <v>0</v>
      </c>
      <c r="J1437" s="167">
        <v>44088</v>
      </c>
    </row>
    <row r="1438" spans="1:10" s="338" customFormat="1" ht="16.5" customHeight="1" x14ac:dyDescent="0.35">
      <c r="A1438" s="470" t="s">
        <v>1251</v>
      </c>
      <c r="B1438" s="470" t="s">
        <v>48</v>
      </c>
      <c r="C1438" s="21">
        <v>9780008410278</v>
      </c>
      <c r="D1438" s="475">
        <v>5.25</v>
      </c>
      <c r="E1438" s="134"/>
      <c r="F1438" s="366">
        <f t="shared" ref="F1438:F1441" si="225">SUM(E1438*D1438)</f>
        <v>0</v>
      </c>
      <c r="G1438" s="367">
        <f t="shared" si="215"/>
        <v>0</v>
      </c>
      <c r="H1438" s="338" t="s">
        <v>810</v>
      </c>
      <c r="I1438" s="338">
        <v>0</v>
      </c>
      <c r="J1438" s="167">
        <v>44118</v>
      </c>
    </row>
    <row r="1439" spans="1:10" s="338" customFormat="1" ht="16.5" customHeight="1" x14ac:dyDescent="0.35">
      <c r="A1439" s="470" t="s">
        <v>1252</v>
      </c>
      <c r="B1439" s="470" t="s">
        <v>48</v>
      </c>
      <c r="C1439" s="21">
        <v>9780008410292</v>
      </c>
      <c r="D1439" s="475">
        <v>5.25</v>
      </c>
      <c r="E1439" s="134"/>
      <c r="F1439" s="366">
        <f t="shared" si="225"/>
        <v>0</v>
      </c>
      <c r="G1439" s="367">
        <f t="shared" si="215"/>
        <v>0</v>
      </c>
      <c r="H1439" s="338" t="s">
        <v>810</v>
      </c>
      <c r="I1439" s="338">
        <v>0</v>
      </c>
      <c r="J1439" s="167">
        <v>44118</v>
      </c>
    </row>
    <row r="1440" spans="1:10" s="338" customFormat="1" ht="16.5" customHeight="1" x14ac:dyDescent="0.35">
      <c r="A1440" s="470" t="s">
        <v>1498</v>
      </c>
      <c r="B1440" s="470" t="s">
        <v>48</v>
      </c>
      <c r="C1440" s="21">
        <v>9780008442224</v>
      </c>
      <c r="D1440" s="475">
        <v>5.25</v>
      </c>
      <c r="E1440" s="134"/>
      <c r="F1440" s="366">
        <f t="shared" si="225"/>
        <v>0</v>
      </c>
      <c r="G1440" s="367">
        <f t="shared" si="215"/>
        <v>0</v>
      </c>
      <c r="H1440" s="338" t="s">
        <v>810</v>
      </c>
      <c r="I1440" s="338">
        <v>0</v>
      </c>
      <c r="J1440" s="167">
        <v>44363</v>
      </c>
    </row>
    <row r="1441" spans="1:10" s="338" customFormat="1" ht="16.5" customHeight="1" x14ac:dyDescent="0.35">
      <c r="A1441" s="470" t="s">
        <v>1499</v>
      </c>
      <c r="B1441" s="470" t="s">
        <v>48</v>
      </c>
      <c r="C1441" s="21">
        <v>9780008442231</v>
      </c>
      <c r="D1441" s="475">
        <v>5.25</v>
      </c>
      <c r="E1441" s="134"/>
      <c r="F1441" s="366">
        <f t="shared" si="225"/>
        <v>0</v>
      </c>
      <c r="G1441" s="367">
        <f t="shared" si="215"/>
        <v>0</v>
      </c>
      <c r="H1441" s="338" t="s">
        <v>810</v>
      </c>
      <c r="I1441" s="338">
        <v>0</v>
      </c>
      <c r="J1441" s="167">
        <v>44363</v>
      </c>
    </row>
    <row r="1442" spans="1:10" s="338" customFormat="1" ht="16.5" customHeight="1" x14ac:dyDescent="0.35">
      <c r="A1442" s="474" t="s">
        <v>61</v>
      </c>
      <c r="B1442" s="470"/>
      <c r="C1442" s="21"/>
      <c r="D1442" s="475"/>
      <c r="E1442" s="134"/>
      <c r="F1442" s="366"/>
      <c r="G1442" s="367"/>
      <c r="J1442" s="167"/>
    </row>
    <row r="1443" spans="1:10" s="338" customFormat="1" ht="16.5" customHeight="1" x14ac:dyDescent="0.35">
      <c r="A1443" s="470" t="s">
        <v>1026</v>
      </c>
      <c r="B1443" s="470" t="s">
        <v>48</v>
      </c>
      <c r="C1443" s="21">
        <v>9780008251574</v>
      </c>
      <c r="D1443" s="475">
        <v>5.25</v>
      </c>
      <c r="E1443" s="134"/>
      <c r="F1443" s="366">
        <f t="shared" ref="F1443:F1446" si="226">SUM(E1443*D1443)</f>
        <v>0</v>
      </c>
      <c r="G1443" s="367">
        <f t="shared" si="224"/>
        <v>0</v>
      </c>
      <c r="H1443" s="338" t="s">
        <v>810</v>
      </c>
      <c r="I1443" s="338">
        <v>0</v>
      </c>
      <c r="J1443" s="167">
        <v>43104</v>
      </c>
    </row>
    <row r="1444" spans="1:10" s="338" customFormat="1" ht="16.5" customHeight="1" x14ac:dyDescent="0.35">
      <c r="A1444" s="470" t="s">
        <v>1027</v>
      </c>
      <c r="B1444" s="470" t="s">
        <v>48</v>
      </c>
      <c r="C1444" s="21">
        <v>9780008251581</v>
      </c>
      <c r="D1444" s="475">
        <v>5.25</v>
      </c>
      <c r="E1444" s="134"/>
      <c r="F1444" s="366">
        <f t="shared" si="226"/>
        <v>0</v>
      </c>
      <c r="G1444" s="367">
        <f t="shared" si="224"/>
        <v>0</v>
      </c>
      <c r="H1444" s="338" t="s">
        <v>810</v>
      </c>
      <c r="I1444" s="338">
        <v>0</v>
      </c>
      <c r="J1444" s="167">
        <v>43104</v>
      </c>
    </row>
    <row r="1445" spans="1:10" s="338" customFormat="1" ht="16.5" customHeight="1" x14ac:dyDescent="0.35">
      <c r="A1445" s="470" t="s">
        <v>1028</v>
      </c>
      <c r="B1445" s="470" t="s">
        <v>48</v>
      </c>
      <c r="C1445" s="21">
        <v>9780008251598</v>
      </c>
      <c r="D1445" s="475">
        <v>5.25</v>
      </c>
      <c r="E1445" s="134"/>
      <c r="F1445" s="366">
        <f t="shared" si="226"/>
        <v>0</v>
      </c>
      <c r="G1445" s="367">
        <f t="shared" si="224"/>
        <v>0</v>
      </c>
      <c r="H1445" s="338" t="s">
        <v>810</v>
      </c>
      <c r="I1445" s="338">
        <v>0</v>
      </c>
      <c r="J1445" s="167">
        <v>43104</v>
      </c>
    </row>
    <row r="1446" spans="1:10" s="338" customFormat="1" ht="16.5" customHeight="1" x14ac:dyDescent="0.35">
      <c r="A1446" s="470" t="s">
        <v>1073</v>
      </c>
      <c r="B1446" s="470" t="s">
        <v>48</v>
      </c>
      <c r="C1446" s="134">
        <v>9780008230258</v>
      </c>
      <c r="D1446" s="475">
        <v>5.25</v>
      </c>
      <c r="E1446" s="134"/>
      <c r="F1446" s="366">
        <f t="shared" si="226"/>
        <v>0</v>
      </c>
      <c r="G1446" s="367">
        <f t="shared" si="224"/>
        <v>0</v>
      </c>
      <c r="H1446" s="338" t="s">
        <v>810</v>
      </c>
      <c r="I1446" s="338">
        <v>0</v>
      </c>
      <c r="J1446" s="167">
        <v>43467</v>
      </c>
    </row>
    <row r="1447" spans="1:10" s="338" customFormat="1" ht="16.5" customHeight="1" x14ac:dyDescent="0.35">
      <c r="A1447" s="470" t="s">
        <v>1074</v>
      </c>
      <c r="B1447" s="470" t="s">
        <v>48</v>
      </c>
      <c r="C1447" s="21">
        <v>9780008352042</v>
      </c>
      <c r="D1447" s="475">
        <v>5.25</v>
      </c>
      <c r="E1447" s="134"/>
      <c r="F1447" s="366">
        <f>SUM(E1447*D1447)</f>
        <v>0</v>
      </c>
      <c r="G1447" s="367">
        <f t="shared" si="224"/>
        <v>0</v>
      </c>
      <c r="H1447" s="338" t="s">
        <v>810</v>
      </c>
      <c r="I1447" s="338">
        <v>0</v>
      </c>
      <c r="J1447" s="167">
        <v>43734</v>
      </c>
    </row>
    <row r="1448" spans="1:10" s="338" customFormat="1" ht="16.5" customHeight="1" x14ac:dyDescent="0.35">
      <c r="A1448" s="470" t="s">
        <v>1117</v>
      </c>
      <c r="B1448" s="470" t="s">
        <v>48</v>
      </c>
      <c r="C1448" s="21">
        <v>9780008357726</v>
      </c>
      <c r="D1448" s="475">
        <v>5.25</v>
      </c>
      <c r="E1448" s="134"/>
      <c r="F1448" s="366">
        <f t="shared" ref="F1448:F1449" si="227">SUM(E1448*D1448)</f>
        <v>0</v>
      </c>
      <c r="G1448" s="367">
        <f t="shared" si="224"/>
        <v>0</v>
      </c>
      <c r="H1448" s="338" t="s">
        <v>810</v>
      </c>
      <c r="I1448" s="338">
        <v>0</v>
      </c>
      <c r="J1448" s="167">
        <v>43843</v>
      </c>
    </row>
    <row r="1449" spans="1:10" s="338" customFormat="1" ht="16.5" customHeight="1" x14ac:dyDescent="0.35">
      <c r="A1449" s="470" t="s">
        <v>1118</v>
      </c>
      <c r="B1449" s="470" t="s">
        <v>48</v>
      </c>
      <c r="C1449" s="21">
        <v>9780008381288</v>
      </c>
      <c r="D1449" s="475">
        <v>5.25</v>
      </c>
      <c r="E1449" s="134"/>
      <c r="F1449" s="366">
        <f t="shared" si="227"/>
        <v>0</v>
      </c>
      <c r="G1449" s="367">
        <f t="shared" si="224"/>
        <v>0</v>
      </c>
      <c r="H1449" s="338" t="s">
        <v>810</v>
      </c>
      <c r="I1449" s="338">
        <v>0</v>
      </c>
      <c r="J1449" s="167">
        <v>43916</v>
      </c>
    </row>
    <row r="1450" spans="1:10" s="338" customFormat="1" ht="16.5" customHeight="1" x14ac:dyDescent="0.35">
      <c r="A1450" s="470" t="s">
        <v>1197</v>
      </c>
      <c r="B1450" s="470" t="s">
        <v>48</v>
      </c>
      <c r="C1450" s="21">
        <v>9780008379896</v>
      </c>
      <c r="D1450" s="475">
        <v>5.25</v>
      </c>
      <c r="E1450" s="134"/>
      <c r="F1450" s="366">
        <f>SUM(E1450*D1450)</f>
        <v>0</v>
      </c>
      <c r="G1450" s="367">
        <f t="shared" si="224"/>
        <v>0</v>
      </c>
      <c r="H1450" s="338" t="s">
        <v>810</v>
      </c>
      <c r="I1450" s="338">
        <v>0</v>
      </c>
      <c r="J1450" s="167">
        <v>43997</v>
      </c>
    </row>
    <row r="1451" spans="1:10" s="338" customFormat="1" ht="16.5" customHeight="1" x14ac:dyDescent="0.35">
      <c r="A1451" s="470" t="s">
        <v>1253</v>
      </c>
      <c r="B1451" s="470" t="s">
        <v>48</v>
      </c>
      <c r="C1451" s="21">
        <v>9780008410308</v>
      </c>
      <c r="D1451" s="475">
        <v>5.25</v>
      </c>
      <c r="E1451" s="134"/>
      <c r="F1451" s="366">
        <f t="shared" ref="F1451" si="228">SUM(E1451*D1451)</f>
        <v>0</v>
      </c>
      <c r="G1451" s="367">
        <f t="shared" si="215"/>
        <v>0</v>
      </c>
      <c r="H1451" s="338" t="s">
        <v>810</v>
      </c>
      <c r="I1451" s="338">
        <v>0</v>
      </c>
      <c r="J1451" s="167">
        <v>44088</v>
      </c>
    </row>
    <row r="1452" spans="1:10" s="338" customFormat="1" ht="16.5" customHeight="1" x14ac:dyDescent="0.35">
      <c r="A1452" s="470" t="s">
        <v>1254</v>
      </c>
      <c r="B1452" s="470" t="s">
        <v>48</v>
      </c>
      <c r="C1452" s="21">
        <v>9780008410315</v>
      </c>
      <c r="D1452" s="475">
        <v>5.25</v>
      </c>
      <c r="E1452" s="134"/>
      <c r="F1452" s="366">
        <f>SUM(E1452*D1452)</f>
        <v>0</v>
      </c>
      <c r="G1452" s="367">
        <f t="shared" ref="G1452:G1577" si="229">IF($F$17="Y",$F$19,0)</f>
        <v>0</v>
      </c>
      <c r="H1452" s="338" t="s">
        <v>810</v>
      </c>
      <c r="I1452" s="338">
        <v>0</v>
      </c>
      <c r="J1452" s="167">
        <v>44088</v>
      </c>
    </row>
    <row r="1453" spans="1:10" s="338" customFormat="1" ht="16.5" customHeight="1" x14ac:dyDescent="0.35">
      <c r="A1453" s="470" t="s">
        <v>1255</v>
      </c>
      <c r="B1453" s="470" t="s">
        <v>48</v>
      </c>
      <c r="C1453" s="21">
        <v>9780008410322</v>
      </c>
      <c r="D1453" s="475">
        <v>5.25</v>
      </c>
      <c r="E1453" s="134"/>
      <c r="F1453" s="366">
        <f t="shared" ref="F1453:F1455" si="230">SUM(E1453*D1453)</f>
        <v>0</v>
      </c>
      <c r="G1453" s="367">
        <f t="shared" si="229"/>
        <v>0</v>
      </c>
      <c r="H1453" s="338" t="s">
        <v>810</v>
      </c>
      <c r="I1453" s="338">
        <v>0</v>
      </c>
      <c r="J1453" s="167">
        <v>44088</v>
      </c>
    </row>
    <row r="1454" spans="1:10" s="338" customFormat="1" ht="16.5" customHeight="1" x14ac:dyDescent="0.35">
      <c r="A1454" s="470" t="s">
        <v>1500</v>
      </c>
      <c r="B1454" s="470" t="s">
        <v>48</v>
      </c>
      <c r="C1454" s="21">
        <v>9780008442248</v>
      </c>
      <c r="D1454" s="475">
        <v>5.25</v>
      </c>
      <c r="E1454" s="134"/>
      <c r="F1454" s="366">
        <f t="shared" si="230"/>
        <v>0</v>
      </c>
      <c r="G1454" s="367">
        <f t="shared" si="229"/>
        <v>0</v>
      </c>
      <c r="H1454" s="338" t="s">
        <v>810</v>
      </c>
      <c r="I1454" s="338">
        <v>0</v>
      </c>
      <c r="J1454" s="167">
        <v>44363</v>
      </c>
    </row>
    <row r="1455" spans="1:10" s="338" customFormat="1" ht="16.5" customHeight="1" x14ac:dyDescent="0.35">
      <c r="A1455" s="470" t="s">
        <v>1501</v>
      </c>
      <c r="B1455" s="470" t="s">
        <v>48</v>
      </c>
      <c r="C1455" s="21">
        <v>9780008442255</v>
      </c>
      <c r="D1455" s="475">
        <v>5.25</v>
      </c>
      <c r="E1455" s="134"/>
      <c r="F1455" s="366">
        <f t="shared" si="230"/>
        <v>0</v>
      </c>
      <c r="G1455" s="367">
        <f t="shared" si="229"/>
        <v>0</v>
      </c>
      <c r="H1455" s="338" t="s">
        <v>810</v>
      </c>
      <c r="I1455" s="338">
        <v>0</v>
      </c>
      <c r="J1455" s="167">
        <v>44363</v>
      </c>
    </row>
    <row r="1456" spans="1:10" s="338" customFormat="1" ht="16.5" customHeight="1" x14ac:dyDescent="0.35">
      <c r="A1456" s="484" t="s">
        <v>158</v>
      </c>
      <c r="B1456" s="178"/>
      <c r="C1456" s="178"/>
      <c r="D1456" s="485"/>
      <c r="E1456" s="485"/>
      <c r="F1456" s="485"/>
      <c r="G1456" s="178"/>
      <c r="J1456" s="167"/>
    </row>
    <row r="1457" spans="1:10" s="338" customFormat="1" ht="16.5" customHeight="1" x14ac:dyDescent="0.35">
      <c r="A1457" s="474" t="s">
        <v>51</v>
      </c>
      <c r="B1457" s="470"/>
      <c r="C1457" s="21"/>
      <c r="D1457" s="475"/>
      <c r="E1457" s="134"/>
      <c r="F1457" s="366"/>
      <c r="G1457" s="367"/>
      <c r="J1457" s="167"/>
    </row>
    <row r="1458" spans="1:10" s="338" customFormat="1" ht="16.5" customHeight="1" x14ac:dyDescent="0.35">
      <c r="A1458" s="470" t="s">
        <v>1029</v>
      </c>
      <c r="B1458" s="470" t="s">
        <v>48</v>
      </c>
      <c r="C1458" s="21">
        <v>9780008251604</v>
      </c>
      <c r="D1458" s="475">
        <v>5.25</v>
      </c>
      <c r="E1458" s="134"/>
      <c r="F1458" s="366">
        <f t="shared" ref="F1458:F1464" si="231">SUM(E1458*D1458)</f>
        <v>0</v>
      </c>
      <c r="G1458" s="367">
        <f t="shared" ref="G1458:G1479" si="232">IF($F$17="Y",$F$19,0)</f>
        <v>0</v>
      </c>
      <c r="H1458" s="338" t="s">
        <v>810</v>
      </c>
      <c r="I1458" s="338">
        <v>0</v>
      </c>
      <c r="J1458" s="167">
        <v>43104</v>
      </c>
    </row>
    <row r="1459" spans="1:10" s="338" customFormat="1" ht="16.5" customHeight="1" x14ac:dyDescent="0.35">
      <c r="A1459" s="470" t="s">
        <v>1030</v>
      </c>
      <c r="B1459" s="470" t="s">
        <v>48</v>
      </c>
      <c r="C1459" s="21">
        <v>9780008251611</v>
      </c>
      <c r="D1459" s="475">
        <v>5.25</v>
      </c>
      <c r="E1459" s="134"/>
      <c r="F1459" s="366">
        <f t="shared" si="231"/>
        <v>0</v>
      </c>
      <c r="G1459" s="367">
        <f t="shared" si="232"/>
        <v>0</v>
      </c>
      <c r="H1459" s="338" t="s">
        <v>810</v>
      </c>
      <c r="I1459" s="338">
        <v>0</v>
      </c>
      <c r="J1459" s="167">
        <v>43104</v>
      </c>
    </row>
    <row r="1460" spans="1:10" s="338" customFormat="1" ht="16.5" customHeight="1" x14ac:dyDescent="0.35">
      <c r="A1460" s="470" t="s">
        <v>1031</v>
      </c>
      <c r="B1460" s="470" t="s">
        <v>48</v>
      </c>
      <c r="C1460" s="21">
        <v>9780008251628</v>
      </c>
      <c r="D1460" s="475">
        <v>5.25</v>
      </c>
      <c r="E1460" s="134"/>
      <c r="F1460" s="366">
        <f t="shared" si="231"/>
        <v>0</v>
      </c>
      <c r="G1460" s="367">
        <f t="shared" si="232"/>
        <v>0</v>
      </c>
      <c r="H1460" s="338" t="s">
        <v>810</v>
      </c>
      <c r="I1460" s="338">
        <v>0</v>
      </c>
      <c r="J1460" s="167">
        <v>43104</v>
      </c>
    </row>
    <row r="1461" spans="1:10" s="338" customFormat="1" ht="16.5" customHeight="1" x14ac:dyDescent="0.35">
      <c r="A1461" s="470" t="s">
        <v>1075</v>
      </c>
      <c r="B1461" s="470" t="s">
        <v>48</v>
      </c>
      <c r="C1461" s="133">
        <v>9780008230265</v>
      </c>
      <c r="D1461" s="475">
        <v>5.25</v>
      </c>
      <c r="E1461" s="134"/>
      <c r="F1461" s="366">
        <f t="shared" si="231"/>
        <v>0</v>
      </c>
      <c r="G1461" s="367">
        <f t="shared" si="232"/>
        <v>0</v>
      </c>
      <c r="H1461" s="338" t="s">
        <v>810</v>
      </c>
      <c r="I1461" s="338">
        <v>0</v>
      </c>
      <c r="J1461" s="167">
        <v>43591</v>
      </c>
    </row>
    <row r="1462" spans="1:10" s="338" customFormat="1" ht="16.5" customHeight="1" x14ac:dyDescent="0.35">
      <c r="A1462" s="470" t="s">
        <v>1076</v>
      </c>
      <c r="B1462" s="470" t="s">
        <v>48</v>
      </c>
      <c r="C1462" s="21">
        <v>9780008352035</v>
      </c>
      <c r="D1462" s="475">
        <v>5.25</v>
      </c>
      <c r="E1462" s="134"/>
      <c r="F1462" s="366">
        <f t="shared" si="231"/>
        <v>0</v>
      </c>
      <c r="G1462" s="367">
        <f t="shared" si="232"/>
        <v>0</v>
      </c>
      <c r="H1462" s="338" t="s">
        <v>810</v>
      </c>
      <c r="I1462" s="338">
        <v>0</v>
      </c>
      <c r="J1462" s="167">
        <v>43734</v>
      </c>
    </row>
    <row r="1463" spans="1:10" s="338" customFormat="1" ht="16.5" customHeight="1" x14ac:dyDescent="0.35">
      <c r="A1463" s="470" t="s">
        <v>1119</v>
      </c>
      <c r="B1463" s="470" t="s">
        <v>48</v>
      </c>
      <c r="C1463" s="21">
        <v>9780008357733</v>
      </c>
      <c r="D1463" s="475">
        <v>5.25</v>
      </c>
      <c r="E1463" s="134"/>
      <c r="F1463" s="366">
        <f t="shared" si="231"/>
        <v>0</v>
      </c>
      <c r="G1463" s="367">
        <f t="shared" si="232"/>
        <v>0</v>
      </c>
      <c r="H1463" s="338" t="s">
        <v>810</v>
      </c>
      <c r="I1463" s="338">
        <v>0</v>
      </c>
      <c r="J1463" s="167">
        <v>43843</v>
      </c>
    </row>
    <row r="1464" spans="1:10" s="338" customFormat="1" ht="16.5" customHeight="1" x14ac:dyDescent="0.35">
      <c r="A1464" s="470" t="s">
        <v>1120</v>
      </c>
      <c r="B1464" s="470" t="s">
        <v>48</v>
      </c>
      <c r="C1464" s="21">
        <v>9780008381295</v>
      </c>
      <c r="D1464" s="475">
        <v>5.25</v>
      </c>
      <c r="E1464" s="134"/>
      <c r="F1464" s="366">
        <f t="shared" si="231"/>
        <v>0</v>
      </c>
      <c r="G1464" s="367">
        <f t="shared" si="232"/>
        <v>0</v>
      </c>
      <c r="H1464" s="338" t="s">
        <v>810</v>
      </c>
      <c r="I1464" s="338">
        <v>0</v>
      </c>
      <c r="J1464" s="167">
        <v>43916</v>
      </c>
    </row>
    <row r="1465" spans="1:10" s="338" customFormat="1" ht="16.5" customHeight="1" x14ac:dyDescent="0.35">
      <c r="A1465" s="470" t="s">
        <v>1171</v>
      </c>
      <c r="B1465" s="470" t="s">
        <v>48</v>
      </c>
      <c r="C1465" s="21">
        <v>9780008379926</v>
      </c>
      <c r="D1465" s="475">
        <v>5.25</v>
      </c>
      <c r="E1465" s="134"/>
      <c r="F1465" s="366">
        <f>SUM(E1465*D1465)</f>
        <v>0</v>
      </c>
      <c r="G1465" s="367">
        <f t="shared" si="232"/>
        <v>0</v>
      </c>
      <c r="H1465" s="338" t="s">
        <v>810</v>
      </c>
      <c r="I1465" s="338">
        <v>0</v>
      </c>
      <c r="J1465" s="167">
        <v>43997</v>
      </c>
    </row>
    <row r="1466" spans="1:10" s="338" customFormat="1" ht="16.5" customHeight="1" x14ac:dyDescent="0.35">
      <c r="A1466" s="470" t="s">
        <v>1256</v>
      </c>
      <c r="B1466" s="470" t="s">
        <v>48</v>
      </c>
      <c r="C1466" s="21">
        <v>9780008409883</v>
      </c>
      <c r="D1466" s="475">
        <v>5.25</v>
      </c>
      <c r="E1466" s="134"/>
      <c r="F1466" s="366">
        <f>SUM(E1466*D1466)</f>
        <v>0</v>
      </c>
      <c r="G1466" s="367">
        <f t="shared" si="229"/>
        <v>0</v>
      </c>
      <c r="H1466" s="338" t="s">
        <v>810</v>
      </c>
      <c r="I1466" s="338">
        <v>0</v>
      </c>
      <c r="J1466" s="167">
        <v>44088</v>
      </c>
    </row>
    <row r="1467" spans="1:10" s="338" customFormat="1" ht="16.5" customHeight="1" x14ac:dyDescent="0.35">
      <c r="A1467" s="470" t="s">
        <v>1257</v>
      </c>
      <c r="B1467" s="470" t="s">
        <v>48</v>
      </c>
      <c r="C1467" s="21">
        <v>9780008409890</v>
      </c>
      <c r="D1467" s="475">
        <v>5.25</v>
      </c>
      <c r="E1467" s="134"/>
      <c r="F1467" s="366">
        <f t="shared" ref="F1467:F1470" si="233">SUM(E1467*D1467)</f>
        <v>0</v>
      </c>
      <c r="G1467" s="367">
        <f t="shared" si="229"/>
        <v>0</v>
      </c>
      <c r="H1467" s="338" t="s">
        <v>810</v>
      </c>
      <c r="I1467" s="338">
        <v>0</v>
      </c>
      <c r="J1467" s="167">
        <v>44088</v>
      </c>
    </row>
    <row r="1468" spans="1:10" s="338" customFormat="1" ht="16.5" customHeight="1" x14ac:dyDescent="0.35">
      <c r="A1468" s="470" t="s">
        <v>1258</v>
      </c>
      <c r="B1468" s="470" t="s">
        <v>48</v>
      </c>
      <c r="C1468" s="21">
        <v>9780008410339</v>
      </c>
      <c r="D1468" s="475">
        <v>5.25</v>
      </c>
      <c r="E1468" s="134"/>
      <c r="F1468" s="366">
        <f t="shared" si="233"/>
        <v>0</v>
      </c>
      <c r="G1468" s="367">
        <f t="shared" si="229"/>
        <v>0</v>
      </c>
      <c r="H1468" s="338" t="s">
        <v>810</v>
      </c>
      <c r="I1468" s="338">
        <v>0</v>
      </c>
      <c r="J1468" s="167">
        <v>44118</v>
      </c>
    </row>
    <row r="1469" spans="1:10" s="338" customFormat="1" ht="16.5" customHeight="1" x14ac:dyDescent="0.35">
      <c r="A1469" s="470" t="s">
        <v>1502</v>
      </c>
      <c r="B1469" s="470" t="s">
        <v>48</v>
      </c>
      <c r="C1469" s="21">
        <v>9780008442262</v>
      </c>
      <c r="D1469" s="475">
        <v>5.25</v>
      </c>
      <c r="E1469" s="134"/>
      <c r="F1469" s="366">
        <f t="shared" si="233"/>
        <v>0</v>
      </c>
      <c r="G1469" s="367">
        <f t="shared" si="229"/>
        <v>0</v>
      </c>
      <c r="H1469" s="338" t="s">
        <v>810</v>
      </c>
      <c r="I1469" s="338">
        <v>0</v>
      </c>
      <c r="J1469" s="167">
        <v>44363</v>
      </c>
    </row>
    <row r="1470" spans="1:10" s="338" customFormat="1" ht="16.5" customHeight="1" x14ac:dyDescent="0.35">
      <c r="A1470" s="470" t="s">
        <v>1503</v>
      </c>
      <c r="B1470" s="470" t="s">
        <v>48</v>
      </c>
      <c r="C1470" s="21">
        <v>9780008442279</v>
      </c>
      <c r="D1470" s="475">
        <v>5.25</v>
      </c>
      <c r="E1470" s="134"/>
      <c r="F1470" s="366">
        <f t="shared" si="233"/>
        <v>0</v>
      </c>
      <c r="G1470" s="367">
        <f t="shared" si="229"/>
        <v>0</v>
      </c>
      <c r="H1470" s="338" t="s">
        <v>810</v>
      </c>
      <c r="I1470" s="338">
        <v>0</v>
      </c>
      <c r="J1470" s="167">
        <v>44363</v>
      </c>
    </row>
    <row r="1471" spans="1:10" s="338" customFormat="1" ht="16.5" customHeight="1" x14ac:dyDescent="0.35">
      <c r="A1471" s="474" t="s">
        <v>61</v>
      </c>
      <c r="B1471" s="470"/>
      <c r="C1471" s="21"/>
      <c r="D1471" s="475"/>
      <c r="E1471" s="134"/>
      <c r="F1471" s="366"/>
      <c r="G1471" s="367"/>
      <c r="J1471" s="167"/>
    </row>
    <row r="1472" spans="1:10" s="338" customFormat="1" ht="16.5" customHeight="1" x14ac:dyDescent="0.35">
      <c r="A1472" s="470" t="s">
        <v>1032</v>
      </c>
      <c r="B1472" s="470" t="s">
        <v>48</v>
      </c>
      <c r="C1472" s="21">
        <v>9780008251635</v>
      </c>
      <c r="D1472" s="475">
        <v>5.25</v>
      </c>
      <c r="E1472" s="134"/>
      <c r="F1472" s="366">
        <f t="shared" ref="F1472:F1475" si="234">SUM(E1472*D1472)</f>
        <v>0</v>
      </c>
      <c r="G1472" s="367">
        <f t="shared" si="232"/>
        <v>0</v>
      </c>
      <c r="H1472" s="338" t="s">
        <v>810</v>
      </c>
      <c r="I1472" s="338">
        <v>0</v>
      </c>
      <c r="J1472" s="167">
        <v>43104</v>
      </c>
    </row>
    <row r="1473" spans="1:10" s="338" customFormat="1" ht="16.5" customHeight="1" x14ac:dyDescent="0.35">
      <c r="A1473" s="470" t="s">
        <v>1033</v>
      </c>
      <c r="B1473" s="470" t="s">
        <v>48</v>
      </c>
      <c r="C1473" s="21">
        <v>9780008251642</v>
      </c>
      <c r="D1473" s="475">
        <v>5.25</v>
      </c>
      <c r="E1473" s="134"/>
      <c r="F1473" s="366">
        <f t="shared" si="234"/>
        <v>0</v>
      </c>
      <c r="G1473" s="367">
        <f t="shared" si="232"/>
        <v>0</v>
      </c>
      <c r="H1473" s="338" t="s">
        <v>810</v>
      </c>
      <c r="I1473" s="338">
        <v>0</v>
      </c>
      <c r="J1473" s="167">
        <v>43104</v>
      </c>
    </row>
    <row r="1474" spans="1:10" s="338" customFormat="1" ht="16.5" customHeight="1" x14ac:dyDescent="0.35">
      <c r="A1474" s="470" t="s">
        <v>1034</v>
      </c>
      <c r="B1474" s="470" t="s">
        <v>48</v>
      </c>
      <c r="C1474" s="21">
        <v>9780008251659</v>
      </c>
      <c r="D1474" s="475">
        <v>5.25</v>
      </c>
      <c r="E1474" s="134"/>
      <c r="F1474" s="366">
        <f t="shared" si="234"/>
        <v>0</v>
      </c>
      <c r="G1474" s="367">
        <f t="shared" si="232"/>
        <v>0</v>
      </c>
      <c r="H1474" s="338" t="s">
        <v>810</v>
      </c>
      <c r="I1474" s="338">
        <v>0</v>
      </c>
      <c r="J1474" s="167">
        <v>43104</v>
      </c>
    </row>
    <row r="1475" spans="1:10" s="338" customFormat="1" ht="16.5" customHeight="1" x14ac:dyDescent="0.35">
      <c r="A1475" s="470" t="s">
        <v>1077</v>
      </c>
      <c r="B1475" s="470" t="s">
        <v>48</v>
      </c>
      <c r="C1475" s="21">
        <v>9780008230272</v>
      </c>
      <c r="D1475" s="475">
        <v>5.25</v>
      </c>
      <c r="E1475" s="134"/>
      <c r="F1475" s="366">
        <f t="shared" si="234"/>
        <v>0</v>
      </c>
      <c r="G1475" s="367">
        <f t="shared" si="232"/>
        <v>0</v>
      </c>
      <c r="H1475" s="338" t="s">
        <v>810</v>
      </c>
      <c r="I1475" s="338">
        <v>0</v>
      </c>
      <c r="J1475" s="167">
        <v>43591</v>
      </c>
    </row>
    <row r="1476" spans="1:10" s="338" customFormat="1" ht="16.5" customHeight="1" x14ac:dyDescent="0.35">
      <c r="A1476" s="470" t="s">
        <v>1078</v>
      </c>
      <c r="B1476" s="470" t="s">
        <v>48</v>
      </c>
      <c r="C1476" s="21">
        <v>9780008352028</v>
      </c>
      <c r="D1476" s="475">
        <v>5.25</v>
      </c>
      <c r="E1476" s="134"/>
      <c r="F1476" s="366">
        <f>SUM(E1476*D1476)</f>
        <v>0</v>
      </c>
      <c r="G1476" s="367">
        <f t="shared" si="232"/>
        <v>0</v>
      </c>
      <c r="H1476" s="338" t="s">
        <v>810</v>
      </c>
      <c r="I1476" s="338">
        <v>0</v>
      </c>
      <c r="J1476" s="167">
        <v>43734</v>
      </c>
    </row>
    <row r="1477" spans="1:10" s="338" customFormat="1" ht="16.5" customHeight="1" x14ac:dyDescent="0.35">
      <c r="A1477" s="470" t="s">
        <v>1121</v>
      </c>
      <c r="B1477" s="470" t="s">
        <v>48</v>
      </c>
      <c r="C1477" s="21">
        <v>9780008357740</v>
      </c>
      <c r="D1477" s="475">
        <v>5.25</v>
      </c>
      <c r="E1477" s="134"/>
      <c r="F1477" s="366">
        <f t="shared" ref="F1477:F1478" si="235">SUM(E1477*D1477)</f>
        <v>0</v>
      </c>
      <c r="G1477" s="367">
        <f t="shared" si="232"/>
        <v>0</v>
      </c>
      <c r="H1477" s="338" t="s">
        <v>810</v>
      </c>
      <c r="I1477" s="338">
        <v>0</v>
      </c>
      <c r="J1477" s="167">
        <v>43843</v>
      </c>
    </row>
    <row r="1478" spans="1:10" s="338" customFormat="1" ht="16.5" customHeight="1" x14ac:dyDescent="0.35">
      <c r="A1478" s="470" t="s">
        <v>1122</v>
      </c>
      <c r="B1478" s="470" t="s">
        <v>48</v>
      </c>
      <c r="C1478" s="21">
        <v>9780008381301</v>
      </c>
      <c r="D1478" s="475">
        <v>5.25</v>
      </c>
      <c r="E1478" s="134"/>
      <c r="F1478" s="366">
        <f t="shared" si="235"/>
        <v>0</v>
      </c>
      <c r="G1478" s="367">
        <f t="shared" si="232"/>
        <v>0</v>
      </c>
      <c r="H1478" s="338" t="s">
        <v>810</v>
      </c>
      <c r="I1478" s="338">
        <v>0</v>
      </c>
      <c r="J1478" s="167">
        <v>43916</v>
      </c>
    </row>
    <row r="1479" spans="1:10" s="338" customFormat="1" ht="16.5" customHeight="1" x14ac:dyDescent="0.35">
      <c r="A1479" s="470" t="s">
        <v>1172</v>
      </c>
      <c r="B1479" s="470" t="s">
        <v>48</v>
      </c>
      <c r="C1479" s="21">
        <v>9780008379940</v>
      </c>
      <c r="D1479" s="475">
        <v>5.25</v>
      </c>
      <c r="E1479" s="134"/>
      <c r="F1479" s="366">
        <f>SUM(E1479*D1479)</f>
        <v>0</v>
      </c>
      <c r="G1479" s="367">
        <f t="shared" si="232"/>
        <v>0</v>
      </c>
      <c r="H1479" s="338" t="s">
        <v>810</v>
      </c>
      <c r="I1479" s="338">
        <v>0</v>
      </c>
      <c r="J1479" s="167">
        <v>43997</v>
      </c>
    </row>
    <row r="1480" spans="1:10" s="338" customFormat="1" ht="16.5" customHeight="1" x14ac:dyDescent="0.35">
      <c r="A1480" s="470" t="s">
        <v>1259</v>
      </c>
      <c r="B1480" s="470" t="s">
        <v>48</v>
      </c>
      <c r="C1480" s="21">
        <v>9780008409906</v>
      </c>
      <c r="D1480" s="475">
        <v>5.25</v>
      </c>
      <c r="E1480" s="134"/>
      <c r="F1480" s="366">
        <f t="shared" ref="F1480" si="236">SUM(E1480*D1480)</f>
        <v>0</v>
      </c>
      <c r="G1480" s="367">
        <f t="shared" si="229"/>
        <v>0</v>
      </c>
      <c r="H1480" s="338" t="s">
        <v>810</v>
      </c>
      <c r="I1480" s="338">
        <v>0</v>
      </c>
      <c r="J1480" s="167">
        <v>44088</v>
      </c>
    </row>
    <row r="1481" spans="1:10" s="338" customFormat="1" ht="16.5" customHeight="1" x14ac:dyDescent="0.35">
      <c r="A1481" s="470" t="s">
        <v>1260</v>
      </c>
      <c r="B1481" s="470" t="s">
        <v>48</v>
      </c>
      <c r="C1481" s="21">
        <v>9780008409913</v>
      </c>
      <c r="D1481" s="475">
        <v>5.25</v>
      </c>
      <c r="E1481" s="134"/>
      <c r="F1481" s="366">
        <f>SUM(E1481*D1481)</f>
        <v>0</v>
      </c>
      <c r="G1481" s="367">
        <f t="shared" si="229"/>
        <v>0</v>
      </c>
      <c r="H1481" s="338" t="s">
        <v>810</v>
      </c>
      <c r="I1481" s="338">
        <v>0</v>
      </c>
      <c r="J1481" s="167">
        <v>44088</v>
      </c>
    </row>
    <row r="1482" spans="1:10" s="338" customFormat="1" ht="16.5" customHeight="1" x14ac:dyDescent="0.35">
      <c r="A1482" s="470" t="s">
        <v>1261</v>
      </c>
      <c r="B1482" s="470" t="s">
        <v>48</v>
      </c>
      <c r="C1482" s="21">
        <v>9780008409920</v>
      </c>
      <c r="D1482" s="475">
        <v>5.25</v>
      </c>
      <c r="E1482" s="134"/>
      <c r="F1482" s="366">
        <f t="shared" ref="F1482:F1484" si="237">SUM(E1482*D1482)</f>
        <v>0</v>
      </c>
      <c r="G1482" s="367">
        <f t="shared" si="229"/>
        <v>0</v>
      </c>
      <c r="H1482" s="338" t="s">
        <v>810</v>
      </c>
      <c r="I1482" s="338">
        <v>0</v>
      </c>
      <c r="J1482" s="167">
        <v>44118</v>
      </c>
    </row>
    <row r="1483" spans="1:10" s="338" customFormat="1" ht="16.5" customHeight="1" x14ac:dyDescent="0.35">
      <c r="A1483" s="470" t="s">
        <v>1504</v>
      </c>
      <c r="B1483" s="470" t="s">
        <v>48</v>
      </c>
      <c r="C1483" s="21">
        <v>9780008442286</v>
      </c>
      <c r="D1483" s="475">
        <v>5.25</v>
      </c>
      <c r="E1483" s="134"/>
      <c r="F1483" s="366">
        <f t="shared" si="237"/>
        <v>0</v>
      </c>
      <c r="G1483" s="367">
        <f t="shared" si="229"/>
        <v>0</v>
      </c>
      <c r="H1483" s="338" t="s">
        <v>810</v>
      </c>
      <c r="I1483" s="338">
        <v>0</v>
      </c>
      <c r="J1483" s="167">
        <v>44363</v>
      </c>
    </row>
    <row r="1484" spans="1:10" s="338" customFormat="1" ht="16.5" customHeight="1" x14ac:dyDescent="0.35">
      <c r="A1484" s="470" t="s">
        <v>1505</v>
      </c>
      <c r="B1484" s="470" t="s">
        <v>48</v>
      </c>
      <c r="C1484" s="21">
        <v>9780008442293</v>
      </c>
      <c r="D1484" s="475">
        <v>5.25</v>
      </c>
      <c r="E1484" s="134"/>
      <c r="F1484" s="366">
        <f t="shared" si="237"/>
        <v>0</v>
      </c>
      <c r="G1484" s="367">
        <f t="shared" si="229"/>
        <v>0</v>
      </c>
      <c r="H1484" s="338" t="s">
        <v>810</v>
      </c>
      <c r="I1484" s="338">
        <v>0</v>
      </c>
      <c r="J1484" s="167">
        <v>44363</v>
      </c>
    </row>
    <row r="1485" spans="1:10" s="338" customFormat="1" ht="16.5" customHeight="1" x14ac:dyDescent="0.35">
      <c r="A1485" s="486" t="s">
        <v>180</v>
      </c>
      <c r="B1485" s="182"/>
      <c r="C1485" s="182"/>
      <c r="D1485" s="487"/>
      <c r="E1485" s="487"/>
      <c r="F1485" s="487"/>
      <c r="G1485" s="182"/>
      <c r="J1485" s="167"/>
    </row>
    <row r="1486" spans="1:10" s="338" customFormat="1" ht="16.5" customHeight="1" x14ac:dyDescent="0.35">
      <c r="A1486" s="474" t="s">
        <v>51</v>
      </c>
      <c r="B1486" s="470"/>
      <c r="C1486" s="21"/>
      <c r="D1486" s="475"/>
      <c r="E1486" s="134"/>
      <c r="F1486" s="366"/>
      <c r="G1486" s="367"/>
      <c r="J1486" s="167"/>
    </row>
    <row r="1487" spans="1:10" s="338" customFormat="1" ht="16.5" customHeight="1" x14ac:dyDescent="0.35">
      <c r="A1487" s="470" t="s">
        <v>1035</v>
      </c>
      <c r="B1487" s="470" t="s">
        <v>48</v>
      </c>
      <c r="C1487" s="21">
        <v>9780008251666</v>
      </c>
      <c r="D1487" s="475">
        <v>5.75</v>
      </c>
      <c r="E1487" s="134"/>
      <c r="F1487" s="366">
        <f t="shared" ref="F1487:F1493" si="238">SUM(E1487*D1487)</f>
        <v>0</v>
      </c>
      <c r="G1487" s="367">
        <f t="shared" ref="G1487:G1539" si="239">IF($F$17="Y",$F$19,0)</f>
        <v>0</v>
      </c>
      <c r="H1487" s="338" t="s">
        <v>810</v>
      </c>
      <c r="I1487" s="338">
        <v>0</v>
      </c>
      <c r="J1487" s="167">
        <v>43104</v>
      </c>
    </row>
    <row r="1488" spans="1:10" s="338" customFormat="1" ht="16.5" customHeight="1" x14ac:dyDescent="0.35">
      <c r="A1488" s="470" t="s">
        <v>1036</v>
      </c>
      <c r="B1488" s="470" t="s">
        <v>48</v>
      </c>
      <c r="C1488" s="21">
        <v>9780008251673</v>
      </c>
      <c r="D1488" s="475">
        <v>5.75</v>
      </c>
      <c r="E1488" s="134"/>
      <c r="F1488" s="366">
        <f t="shared" si="238"/>
        <v>0</v>
      </c>
      <c r="G1488" s="367">
        <f t="shared" si="239"/>
        <v>0</v>
      </c>
      <c r="H1488" s="338" t="s">
        <v>810</v>
      </c>
      <c r="I1488" s="338">
        <v>0</v>
      </c>
      <c r="J1488" s="167">
        <v>43104</v>
      </c>
    </row>
    <row r="1489" spans="1:10" s="338" customFormat="1" ht="16.5" customHeight="1" x14ac:dyDescent="0.35">
      <c r="A1489" s="470" t="s">
        <v>1037</v>
      </c>
      <c r="B1489" s="470" t="s">
        <v>48</v>
      </c>
      <c r="C1489" s="21">
        <v>9780008251680</v>
      </c>
      <c r="D1489" s="475">
        <v>5.75</v>
      </c>
      <c r="E1489" s="134"/>
      <c r="F1489" s="366">
        <f t="shared" si="238"/>
        <v>0</v>
      </c>
      <c r="G1489" s="367">
        <f t="shared" si="239"/>
        <v>0</v>
      </c>
      <c r="H1489" s="338" t="s">
        <v>810</v>
      </c>
      <c r="I1489" s="338">
        <v>0</v>
      </c>
      <c r="J1489" s="167">
        <v>43104</v>
      </c>
    </row>
    <row r="1490" spans="1:10" s="338" customFormat="1" ht="16.5" customHeight="1" x14ac:dyDescent="0.35">
      <c r="A1490" s="470" t="s">
        <v>1079</v>
      </c>
      <c r="B1490" s="470" t="s">
        <v>48</v>
      </c>
      <c r="C1490" s="21">
        <v>9780008230289</v>
      </c>
      <c r="D1490" s="475">
        <v>5.75</v>
      </c>
      <c r="E1490" s="134"/>
      <c r="F1490" s="366">
        <f t="shared" si="238"/>
        <v>0</v>
      </c>
      <c r="G1490" s="367">
        <f t="shared" si="239"/>
        <v>0</v>
      </c>
      <c r="H1490" s="338" t="s">
        <v>810</v>
      </c>
      <c r="I1490" s="338">
        <v>0</v>
      </c>
      <c r="J1490" s="167">
        <v>43591</v>
      </c>
    </row>
    <row r="1491" spans="1:10" s="338" customFormat="1" ht="16.5" customHeight="1" x14ac:dyDescent="0.35">
      <c r="A1491" s="470" t="s">
        <v>1080</v>
      </c>
      <c r="B1491" s="470" t="s">
        <v>48</v>
      </c>
      <c r="C1491" s="21">
        <v>9780008352059</v>
      </c>
      <c r="D1491" s="475">
        <v>5.75</v>
      </c>
      <c r="E1491" s="134"/>
      <c r="F1491" s="366">
        <f t="shared" si="238"/>
        <v>0</v>
      </c>
      <c r="G1491" s="367">
        <f t="shared" si="239"/>
        <v>0</v>
      </c>
      <c r="H1491" s="338" t="s">
        <v>810</v>
      </c>
      <c r="I1491" s="338">
        <v>0</v>
      </c>
      <c r="J1491" s="167">
        <v>43734</v>
      </c>
    </row>
    <row r="1492" spans="1:10" s="338" customFormat="1" ht="16.5" customHeight="1" x14ac:dyDescent="0.35">
      <c r="A1492" s="470" t="s">
        <v>1123</v>
      </c>
      <c r="B1492" s="470" t="s">
        <v>48</v>
      </c>
      <c r="C1492" s="21">
        <v>9780008357757</v>
      </c>
      <c r="D1492" s="475">
        <v>5.75</v>
      </c>
      <c r="E1492" s="134"/>
      <c r="F1492" s="366">
        <f t="shared" si="238"/>
        <v>0</v>
      </c>
      <c r="G1492" s="367">
        <f t="shared" si="239"/>
        <v>0</v>
      </c>
      <c r="H1492" s="338" t="s">
        <v>810</v>
      </c>
      <c r="I1492" s="338">
        <v>0</v>
      </c>
      <c r="J1492" s="167">
        <v>43843</v>
      </c>
    </row>
    <row r="1493" spans="1:10" s="338" customFormat="1" ht="16.5" customHeight="1" x14ac:dyDescent="0.35">
      <c r="A1493" s="470" t="s">
        <v>1124</v>
      </c>
      <c r="B1493" s="470" t="s">
        <v>48</v>
      </c>
      <c r="C1493" s="21">
        <v>9780008381318</v>
      </c>
      <c r="D1493" s="475">
        <v>5.75</v>
      </c>
      <c r="E1493" s="134"/>
      <c r="F1493" s="366">
        <f t="shared" si="238"/>
        <v>0</v>
      </c>
      <c r="G1493" s="367">
        <f t="shared" si="239"/>
        <v>0</v>
      </c>
      <c r="H1493" s="338" t="s">
        <v>810</v>
      </c>
      <c r="I1493" s="338">
        <v>0</v>
      </c>
      <c r="J1493" s="167">
        <v>43916</v>
      </c>
    </row>
    <row r="1494" spans="1:10" s="338" customFormat="1" ht="16.5" customHeight="1" x14ac:dyDescent="0.35">
      <c r="A1494" s="470" t="s">
        <v>1262</v>
      </c>
      <c r="B1494" s="470" t="s">
        <v>48</v>
      </c>
      <c r="C1494" s="21">
        <v>9780008409944</v>
      </c>
      <c r="D1494" s="475">
        <v>5.75</v>
      </c>
      <c r="E1494" s="134"/>
      <c r="F1494" s="366">
        <f>SUM(E1494*D1494)</f>
        <v>0</v>
      </c>
      <c r="G1494" s="367">
        <f t="shared" si="229"/>
        <v>0</v>
      </c>
      <c r="H1494" s="338" t="s">
        <v>810</v>
      </c>
      <c r="I1494" s="338">
        <v>0</v>
      </c>
      <c r="J1494" s="167">
        <v>44088</v>
      </c>
    </row>
    <row r="1495" spans="1:10" s="338" customFormat="1" ht="16.5" customHeight="1" x14ac:dyDescent="0.35">
      <c r="A1495" s="470" t="s">
        <v>1263</v>
      </c>
      <c r="B1495" s="470" t="s">
        <v>48</v>
      </c>
      <c r="C1495" s="21">
        <v>9780008409937</v>
      </c>
      <c r="D1495" s="475">
        <v>5.75</v>
      </c>
      <c r="E1495" s="134"/>
      <c r="F1495" s="366">
        <f>SUM(E1495*D1495)</f>
        <v>0</v>
      </c>
      <c r="G1495" s="367">
        <f t="shared" si="229"/>
        <v>0</v>
      </c>
      <c r="H1495" s="338" t="s">
        <v>810</v>
      </c>
      <c r="I1495" s="338">
        <v>0</v>
      </c>
      <c r="J1495" s="167">
        <v>44118</v>
      </c>
    </row>
    <row r="1496" spans="1:10" s="338" customFormat="1" ht="16.5" customHeight="1" x14ac:dyDescent="0.35">
      <c r="A1496" s="470" t="s">
        <v>1264</v>
      </c>
      <c r="B1496" s="470" t="s">
        <v>48</v>
      </c>
      <c r="C1496" s="21">
        <v>9780008418410</v>
      </c>
      <c r="D1496" s="475">
        <v>5.75</v>
      </c>
      <c r="E1496" s="134"/>
      <c r="F1496" s="366">
        <f>SUM(E1496*D1496)</f>
        <v>0</v>
      </c>
      <c r="G1496" s="367">
        <f t="shared" si="229"/>
        <v>0</v>
      </c>
      <c r="H1496" s="338" t="s">
        <v>810</v>
      </c>
      <c r="I1496" s="338">
        <v>0</v>
      </c>
      <c r="J1496" s="167">
        <v>44118</v>
      </c>
    </row>
    <row r="1497" spans="1:10" s="338" customFormat="1" ht="16.5" customHeight="1" x14ac:dyDescent="0.35">
      <c r="A1497" s="470" t="s">
        <v>1265</v>
      </c>
      <c r="B1497" s="470" t="s">
        <v>48</v>
      </c>
      <c r="C1497" s="21">
        <v>9780008418434</v>
      </c>
      <c r="D1497" s="475">
        <v>5.75</v>
      </c>
      <c r="E1497" s="134"/>
      <c r="F1497" s="366">
        <f t="shared" ref="F1497:F1500" si="240">SUM(E1497*D1497)</f>
        <v>0</v>
      </c>
      <c r="G1497" s="367">
        <f t="shared" si="229"/>
        <v>0</v>
      </c>
      <c r="H1497" s="338" t="s">
        <v>810</v>
      </c>
      <c r="I1497" s="338">
        <v>0</v>
      </c>
      <c r="J1497" s="167">
        <v>44118</v>
      </c>
    </row>
    <row r="1498" spans="1:10" s="338" customFormat="1" ht="16.5" customHeight="1" x14ac:dyDescent="0.35">
      <c r="A1498" s="470" t="s">
        <v>1266</v>
      </c>
      <c r="B1498" s="470" t="s">
        <v>48</v>
      </c>
      <c r="C1498" s="21">
        <v>9780008418427</v>
      </c>
      <c r="D1498" s="475">
        <v>5.75</v>
      </c>
      <c r="E1498" s="134"/>
      <c r="F1498" s="366">
        <f t="shared" si="240"/>
        <v>0</v>
      </c>
      <c r="G1498" s="367">
        <f t="shared" si="229"/>
        <v>0</v>
      </c>
      <c r="H1498" s="338" t="s">
        <v>810</v>
      </c>
      <c r="I1498" s="338">
        <v>0</v>
      </c>
      <c r="J1498" s="167">
        <v>44118</v>
      </c>
    </row>
    <row r="1499" spans="1:10" s="338" customFormat="1" ht="16.5" customHeight="1" x14ac:dyDescent="0.35">
      <c r="A1499" s="470" t="s">
        <v>1506</v>
      </c>
      <c r="B1499" s="470" t="s">
        <v>48</v>
      </c>
      <c r="C1499" s="21">
        <v>9780008442309</v>
      </c>
      <c r="D1499" s="475">
        <v>5.75</v>
      </c>
      <c r="E1499" s="134"/>
      <c r="F1499" s="366">
        <f t="shared" si="240"/>
        <v>0</v>
      </c>
      <c r="G1499" s="367">
        <f t="shared" si="229"/>
        <v>0</v>
      </c>
      <c r="H1499" s="338" t="s">
        <v>810</v>
      </c>
      <c r="I1499" s="338">
        <v>0</v>
      </c>
      <c r="J1499" s="167">
        <v>44363</v>
      </c>
    </row>
    <row r="1500" spans="1:10" s="338" customFormat="1" ht="16.5" customHeight="1" x14ac:dyDescent="0.35">
      <c r="A1500" s="470" t="s">
        <v>1507</v>
      </c>
      <c r="B1500" s="470" t="s">
        <v>48</v>
      </c>
      <c r="C1500" s="21">
        <v>9780008442316</v>
      </c>
      <c r="D1500" s="475">
        <v>5.75</v>
      </c>
      <c r="E1500" s="134"/>
      <c r="F1500" s="366">
        <f t="shared" si="240"/>
        <v>0</v>
      </c>
      <c r="G1500" s="367">
        <f t="shared" si="229"/>
        <v>0</v>
      </c>
      <c r="H1500" s="338" t="s">
        <v>810</v>
      </c>
      <c r="I1500" s="338">
        <v>0</v>
      </c>
      <c r="J1500" s="167">
        <v>44363</v>
      </c>
    </row>
    <row r="1501" spans="1:10" s="338" customFormat="1" ht="16.5" customHeight="1" x14ac:dyDescent="0.35">
      <c r="A1501" s="474" t="s">
        <v>61</v>
      </c>
      <c r="B1501" s="470"/>
      <c r="C1501" s="21"/>
      <c r="D1501" s="475"/>
      <c r="E1501" s="134"/>
      <c r="F1501" s="366"/>
      <c r="G1501" s="367"/>
      <c r="J1501" s="167"/>
    </row>
    <row r="1502" spans="1:10" s="338" customFormat="1" ht="16.5" customHeight="1" x14ac:dyDescent="0.35">
      <c r="A1502" s="470" t="s">
        <v>1038</v>
      </c>
      <c r="B1502" s="470" t="s">
        <v>48</v>
      </c>
      <c r="C1502" s="21">
        <v>9780008251697</v>
      </c>
      <c r="D1502" s="475">
        <v>5.75</v>
      </c>
      <c r="E1502" s="134"/>
      <c r="F1502" s="366">
        <f t="shared" ref="F1502:F1505" si="241">SUM(E1502*D1502)</f>
        <v>0</v>
      </c>
      <c r="G1502" s="367">
        <f t="shared" si="239"/>
        <v>0</v>
      </c>
      <c r="H1502" s="338" t="s">
        <v>810</v>
      </c>
      <c r="I1502" s="338">
        <v>0</v>
      </c>
      <c r="J1502" s="167">
        <v>43104</v>
      </c>
    </row>
    <row r="1503" spans="1:10" s="338" customFormat="1" ht="16.5" customHeight="1" x14ac:dyDescent="0.35">
      <c r="A1503" s="470" t="s">
        <v>1039</v>
      </c>
      <c r="B1503" s="470" t="s">
        <v>48</v>
      </c>
      <c r="C1503" s="21">
        <v>9780008251758</v>
      </c>
      <c r="D1503" s="475">
        <v>5.75</v>
      </c>
      <c r="E1503" s="134"/>
      <c r="F1503" s="366">
        <f>SUM(E1503*D1503)</f>
        <v>0</v>
      </c>
      <c r="G1503" s="367">
        <f t="shared" si="239"/>
        <v>0</v>
      </c>
      <c r="H1503" s="338" t="s">
        <v>810</v>
      </c>
      <c r="I1503" s="338">
        <v>0</v>
      </c>
      <c r="J1503" s="167">
        <v>43104</v>
      </c>
    </row>
    <row r="1504" spans="1:10" s="338" customFormat="1" ht="16.5" customHeight="1" x14ac:dyDescent="0.35">
      <c r="A1504" s="470" t="s">
        <v>1040</v>
      </c>
      <c r="B1504" s="470" t="s">
        <v>48</v>
      </c>
      <c r="C1504" s="21">
        <v>9780008251710</v>
      </c>
      <c r="D1504" s="475">
        <v>5.75</v>
      </c>
      <c r="E1504" s="134"/>
      <c r="F1504" s="366">
        <f t="shared" si="241"/>
        <v>0</v>
      </c>
      <c r="G1504" s="367">
        <f t="shared" si="239"/>
        <v>0</v>
      </c>
      <c r="H1504" s="338" t="s">
        <v>810</v>
      </c>
      <c r="I1504" s="338">
        <v>0</v>
      </c>
      <c r="J1504" s="167">
        <v>43104</v>
      </c>
    </row>
    <row r="1505" spans="1:10" s="338" customFormat="1" ht="16.5" customHeight="1" x14ac:dyDescent="0.35">
      <c r="A1505" s="470" t="s">
        <v>1081</v>
      </c>
      <c r="B1505" s="470" t="s">
        <v>48</v>
      </c>
      <c r="C1505" s="21">
        <v>9780008230296</v>
      </c>
      <c r="D1505" s="475">
        <v>5.75</v>
      </c>
      <c r="E1505" s="134"/>
      <c r="F1505" s="366">
        <f t="shared" si="241"/>
        <v>0</v>
      </c>
      <c r="G1505" s="367">
        <f t="shared" si="239"/>
        <v>0</v>
      </c>
      <c r="H1505" s="338" t="s">
        <v>810</v>
      </c>
      <c r="I1505" s="338">
        <v>0</v>
      </c>
      <c r="J1505" s="167">
        <v>43591</v>
      </c>
    </row>
    <row r="1506" spans="1:10" s="338" customFormat="1" ht="16.5" customHeight="1" x14ac:dyDescent="0.35">
      <c r="A1506" s="470" t="s">
        <v>1082</v>
      </c>
      <c r="B1506" s="470" t="s">
        <v>48</v>
      </c>
      <c r="C1506" s="21">
        <v>9780008352066</v>
      </c>
      <c r="D1506" s="475">
        <v>5.75</v>
      </c>
      <c r="E1506" s="134"/>
      <c r="F1506" s="366">
        <f>SUM(E1506*D1506)</f>
        <v>0</v>
      </c>
      <c r="G1506" s="367">
        <f t="shared" si="239"/>
        <v>0</v>
      </c>
      <c r="H1506" s="338" t="s">
        <v>810</v>
      </c>
      <c r="I1506" s="338">
        <v>0</v>
      </c>
      <c r="J1506" s="167">
        <v>43734</v>
      </c>
    </row>
    <row r="1507" spans="1:10" s="338" customFormat="1" ht="16.5" customHeight="1" x14ac:dyDescent="0.35">
      <c r="A1507" s="470" t="s">
        <v>1125</v>
      </c>
      <c r="B1507" s="470" t="s">
        <v>48</v>
      </c>
      <c r="C1507" s="21">
        <v>9780008357764</v>
      </c>
      <c r="D1507" s="475">
        <v>5.75</v>
      </c>
      <c r="E1507" s="134"/>
      <c r="F1507" s="366">
        <f t="shared" ref="F1507:F1510" si="242">SUM(E1507*D1507)</f>
        <v>0</v>
      </c>
      <c r="G1507" s="367">
        <f t="shared" si="239"/>
        <v>0</v>
      </c>
      <c r="H1507" s="338" t="s">
        <v>810</v>
      </c>
      <c r="I1507" s="338">
        <v>0</v>
      </c>
      <c r="J1507" s="167">
        <v>43843</v>
      </c>
    </row>
    <row r="1508" spans="1:10" s="338" customFormat="1" ht="16.5" customHeight="1" x14ac:dyDescent="0.35">
      <c r="A1508" s="470" t="s">
        <v>1126</v>
      </c>
      <c r="B1508" s="470" t="s">
        <v>48</v>
      </c>
      <c r="C1508" s="21">
        <v>9780008381325</v>
      </c>
      <c r="D1508" s="475">
        <v>5.75</v>
      </c>
      <c r="E1508" s="134"/>
      <c r="F1508" s="366">
        <f t="shared" si="242"/>
        <v>0</v>
      </c>
      <c r="G1508" s="367">
        <f t="shared" si="239"/>
        <v>0</v>
      </c>
      <c r="H1508" s="338" t="s">
        <v>810</v>
      </c>
      <c r="I1508" s="338">
        <v>0</v>
      </c>
      <c r="J1508" s="167">
        <v>43916</v>
      </c>
    </row>
    <row r="1509" spans="1:10" s="338" customFormat="1" ht="16.5" customHeight="1" x14ac:dyDescent="0.35">
      <c r="A1509" s="470" t="s">
        <v>1267</v>
      </c>
      <c r="B1509" s="470" t="s">
        <v>48</v>
      </c>
      <c r="C1509" s="21">
        <v>9780008409982</v>
      </c>
      <c r="D1509" s="475">
        <v>5.75</v>
      </c>
      <c r="E1509" s="134"/>
      <c r="F1509" s="366">
        <f t="shared" si="242"/>
        <v>0</v>
      </c>
      <c r="G1509" s="367">
        <f t="shared" si="229"/>
        <v>0</v>
      </c>
      <c r="H1509" s="338" t="s">
        <v>810</v>
      </c>
      <c r="I1509" s="338">
        <v>0</v>
      </c>
      <c r="J1509" s="167">
        <v>44088</v>
      </c>
    </row>
    <row r="1510" spans="1:10" s="338" customFormat="1" ht="16.5" customHeight="1" x14ac:dyDescent="0.35">
      <c r="A1510" s="470" t="s">
        <v>1268</v>
      </c>
      <c r="B1510" s="470" t="s">
        <v>48</v>
      </c>
      <c r="C1510" s="21">
        <v>9780008409951</v>
      </c>
      <c r="D1510" s="475">
        <v>5.75</v>
      </c>
      <c r="E1510" s="134"/>
      <c r="F1510" s="366">
        <f t="shared" si="242"/>
        <v>0</v>
      </c>
      <c r="G1510" s="367">
        <f t="shared" si="229"/>
        <v>0</v>
      </c>
      <c r="H1510" s="338" t="s">
        <v>810</v>
      </c>
      <c r="I1510" s="338">
        <v>0</v>
      </c>
      <c r="J1510" s="167">
        <v>44088</v>
      </c>
    </row>
    <row r="1511" spans="1:10" s="338" customFormat="1" ht="16.5" customHeight="1" x14ac:dyDescent="0.35">
      <c r="A1511" s="470" t="s">
        <v>1269</v>
      </c>
      <c r="B1511" s="470" t="s">
        <v>48</v>
      </c>
      <c r="C1511" s="21">
        <v>9780008409975</v>
      </c>
      <c r="D1511" s="475">
        <v>5.75</v>
      </c>
      <c r="E1511" s="134"/>
      <c r="F1511" s="366">
        <f>SUM(E1511*D1511)</f>
        <v>0</v>
      </c>
      <c r="G1511" s="367">
        <f t="shared" si="229"/>
        <v>0</v>
      </c>
      <c r="H1511" s="338" t="s">
        <v>810</v>
      </c>
      <c r="I1511" s="338">
        <v>0</v>
      </c>
      <c r="J1511" s="167">
        <v>44118</v>
      </c>
    </row>
    <row r="1512" spans="1:10" s="338" customFormat="1" ht="16.5" customHeight="1" x14ac:dyDescent="0.35">
      <c r="A1512" s="470" t="s">
        <v>1270</v>
      </c>
      <c r="B1512" s="470" t="s">
        <v>48</v>
      </c>
      <c r="C1512" s="21">
        <v>9780008409968</v>
      </c>
      <c r="D1512" s="475">
        <v>5.75</v>
      </c>
      <c r="E1512" s="134"/>
      <c r="F1512" s="366">
        <f>SUM(E1512*D1512)</f>
        <v>0</v>
      </c>
      <c r="G1512" s="367">
        <f t="shared" si="229"/>
        <v>0</v>
      </c>
      <c r="H1512" s="338" t="s">
        <v>810</v>
      </c>
      <c r="I1512" s="338">
        <v>0</v>
      </c>
      <c r="J1512" s="167">
        <v>44118</v>
      </c>
    </row>
    <row r="1513" spans="1:10" s="338" customFormat="1" ht="16.5" customHeight="1" x14ac:dyDescent="0.35">
      <c r="A1513" s="470" t="s">
        <v>1271</v>
      </c>
      <c r="B1513" s="470" t="s">
        <v>48</v>
      </c>
      <c r="C1513" s="21">
        <v>9780008418441</v>
      </c>
      <c r="D1513" s="475">
        <v>5.75</v>
      </c>
      <c r="E1513" s="134"/>
      <c r="F1513" s="366">
        <f>SUM(E1513*D1513)</f>
        <v>0</v>
      </c>
      <c r="G1513" s="367">
        <f t="shared" si="229"/>
        <v>0</v>
      </c>
      <c r="H1513" s="338" t="s">
        <v>810</v>
      </c>
      <c r="I1513" s="338">
        <v>0</v>
      </c>
      <c r="J1513" s="167">
        <v>44118</v>
      </c>
    </row>
    <row r="1514" spans="1:10" s="338" customFormat="1" ht="16.5" customHeight="1" x14ac:dyDescent="0.35">
      <c r="A1514" s="470" t="s">
        <v>1508</v>
      </c>
      <c r="B1514" s="470" t="s">
        <v>48</v>
      </c>
      <c r="C1514" s="21">
        <v>9780008442323</v>
      </c>
      <c r="D1514" s="475">
        <v>5.75</v>
      </c>
      <c r="E1514" s="134"/>
      <c r="F1514" s="366">
        <f t="shared" ref="F1514:F1515" si="243">SUM(E1514*D1514)</f>
        <v>0</v>
      </c>
      <c r="G1514" s="367">
        <f t="shared" si="229"/>
        <v>0</v>
      </c>
      <c r="H1514" s="338" t="s">
        <v>810</v>
      </c>
      <c r="I1514" s="338">
        <v>0</v>
      </c>
      <c r="J1514" s="167">
        <v>44363</v>
      </c>
    </row>
    <row r="1515" spans="1:10" s="338" customFormat="1" ht="16.5" customHeight="1" x14ac:dyDescent="0.35">
      <c r="A1515" s="470" t="s">
        <v>1509</v>
      </c>
      <c r="B1515" s="470" t="s">
        <v>48</v>
      </c>
      <c r="C1515" s="21">
        <v>9780008442330</v>
      </c>
      <c r="D1515" s="475">
        <v>5.75</v>
      </c>
      <c r="E1515" s="134"/>
      <c r="F1515" s="366">
        <f t="shared" si="243"/>
        <v>0</v>
      </c>
      <c r="G1515" s="367">
        <f t="shared" si="229"/>
        <v>0</v>
      </c>
      <c r="H1515" s="338" t="s">
        <v>810</v>
      </c>
      <c r="I1515" s="338">
        <v>0</v>
      </c>
      <c r="J1515" s="167">
        <v>44363</v>
      </c>
    </row>
    <row r="1516" spans="1:10" s="338" customFormat="1" ht="16.5" customHeight="1" x14ac:dyDescent="0.35">
      <c r="A1516" s="488" t="s">
        <v>191</v>
      </c>
      <c r="B1516" s="186"/>
      <c r="C1516" s="186"/>
      <c r="D1516" s="186"/>
      <c r="E1516" s="186"/>
      <c r="F1516" s="186"/>
      <c r="G1516" s="186"/>
      <c r="J1516" s="167"/>
    </row>
    <row r="1517" spans="1:10" s="338" customFormat="1" ht="16.5" customHeight="1" x14ac:dyDescent="0.35">
      <c r="A1517" s="474" t="s">
        <v>51</v>
      </c>
      <c r="B1517" s="470"/>
      <c r="C1517" s="21"/>
      <c r="D1517" s="475"/>
      <c r="E1517" s="134"/>
      <c r="F1517" s="366"/>
      <c r="G1517" s="367"/>
      <c r="J1517" s="167"/>
    </row>
    <row r="1518" spans="1:10" s="338" customFormat="1" ht="16.5" customHeight="1" x14ac:dyDescent="0.35">
      <c r="A1518" s="470" t="s">
        <v>1041</v>
      </c>
      <c r="B1518" s="470" t="s">
        <v>48</v>
      </c>
      <c r="C1518" s="21">
        <v>9780008251727</v>
      </c>
      <c r="D1518" s="475">
        <v>5.75</v>
      </c>
      <c r="E1518" s="134"/>
      <c r="F1518" s="366">
        <f t="shared" ref="F1518:F1526" si="244">SUM(E1518*D1518)</f>
        <v>0</v>
      </c>
      <c r="G1518" s="367">
        <f t="shared" si="239"/>
        <v>0</v>
      </c>
      <c r="H1518" s="338" t="s">
        <v>810</v>
      </c>
      <c r="I1518" s="338">
        <v>0</v>
      </c>
      <c r="J1518" s="167">
        <v>43104</v>
      </c>
    </row>
    <row r="1519" spans="1:10" s="338" customFormat="1" ht="16.5" customHeight="1" x14ac:dyDescent="0.35">
      <c r="A1519" s="470" t="s">
        <v>1042</v>
      </c>
      <c r="B1519" s="470" t="s">
        <v>48</v>
      </c>
      <c r="C1519" s="21">
        <v>9780008251734</v>
      </c>
      <c r="D1519" s="475">
        <v>5.75</v>
      </c>
      <c r="E1519" s="134"/>
      <c r="F1519" s="366">
        <f t="shared" si="244"/>
        <v>0</v>
      </c>
      <c r="G1519" s="367">
        <f t="shared" si="239"/>
        <v>0</v>
      </c>
      <c r="H1519" s="338" t="s">
        <v>810</v>
      </c>
      <c r="I1519" s="338">
        <v>0</v>
      </c>
      <c r="J1519" s="167">
        <v>43104</v>
      </c>
    </row>
    <row r="1520" spans="1:10" s="338" customFormat="1" ht="16.5" customHeight="1" x14ac:dyDescent="0.35">
      <c r="A1520" s="470" t="s">
        <v>1043</v>
      </c>
      <c r="B1520" s="470" t="s">
        <v>48</v>
      </c>
      <c r="C1520" s="21">
        <v>9780008251741</v>
      </c>
      <c r="D1520" s="475">
        <v>5.75</v>
      </c>
      <c r="E1520" s="134"/>
      <c r="F1520" s="366">
        <f t="shared" si="244"/>
        <v>0</v>
      </c>
      <c r="G1520" s="367">
        <f t="shared" si="239"/>
        <v>0</v>
      </c>
      <c r="H1520" s="338" t="s">
        <v>810</v>
      </c>
      <c r="I1520" s="338">
        <v>0</v>
      </c>
      <c r="J1520" s="167">
        <v>43104</v>
      </c>
    </row>
    <row r="1521" spans="1:10" s="338" customFormat="1" ht="16.5" customHeight="1" x14ac:dyDescent="0.35">
      <c r="A1521" s="470" t="s">
        <v>1083</v>
      </c>
      <c r="B1521" s="470" t="s">
        <v>48</v>
      </c>
      <c r="C1521" s="21">
        <v>9780008230302</v>
      </c>
      <c r="D1521" s="475">
        <v>5.75</v>
      </c>
      <c r="E1521" s="134"/>
      <c r="F1521" s="366">
        <f t="shared" si="244"/>
        <v>0</v>
      </c>
      <c r="G1521" s="367">
        <f t="shared" si="239"/>
        <v>0</v>
      </c>
      <c r="H1521" s="338" t="s">
        <v>810</v>
      </c>
      <c r="I1521" s="338">
        <v>0</v>
      </c>
      <c r="J1521" s="167">
        <v>43591</v>
      </c>
    </row>
    <row r="1522" spans="1:10" s="338" customFormat="1" ht="16.5" customHeight="1" x14ac:dyDescent="0.35">
      <c r="A1522" s="470" t="s">
        <v>1084</v>
      </c>
      <c r="B1522" s="470" t="s">
        <v>48</v>
      </c>
      <c r="C1522" s="21">
        <v>9780008352073</v>
      </c>
      <c r="D1522" s="475">
        <v>5.75</v>
      </c>
      <c r="E1522" s="134"/>
      <c r="F1522" s="366">
        <f t="shared" si="244"/>
        <v>0</v>
      </c>
      <c r="G1522" s="367">
        <f t="shared" si="239"/>
        <v>0</v>
      </c>
      <c r="H1522" s="338" t="s">
        <v>810</v>
      </c>
      <c r="I1522" s="338">
        <v>0</v>
      </c>
      <c r="J1522" s="167">
        <v>43734</v>
      </c>
    </row>
    <row r="1523" spans="1:10" s="338" customFormat="1" ht="16.5" customHeight="1" x14ac:dyDescent="0.35">
      <c r="A1523" s="470" t="s">
        <v>1127</v>
      </c>
      <c r="B1523" s="470" t="s">
        <v>48</v>
      </c>
      <c r="C1523" s="21">
        <v>9780008357771</v>
      </c>
      <c r="D1523" s="475">
        <v>5.75</v>
      </c>
      <c r="E1523" s="134"/>
      <c r="F1523" s="366">
        <f t="shared" si="244"/>
        <v>0</v>
      </c>
      <c r="G1523" s="367">
        <f t="shared" si="239"/>
        <v>0</v>
      </c>
      <c r="H1523" s="338" t="s">
        <v>810</v>
      </c>
      <c r="I1523" s="338">
        <v>0</v>
      </c>
      <c r="J1523" s="167">
        <v>43843</v>
      </c>
    </row>
    <row r="1524" spans="1:10" s="338" customFormat="1" ht="16.5" customHeight="1" x14ac:dyDescent="0.35">
      <c r="A1524" s="470" t="s">
        <v>1128</v>
      </c>
      <c r="B1524" s="470" t="s">
        <v>48</v>
      </c>
      <c r="C1524" s="21">
        <v>9780008381332</v>
      </c>
      <c r="D1524" s="475">
        <v>5.75</v>
      </c>
      <c r="E1524" s="134"/>
      <c r="F1524" s="366">
        <f t="shared" si="244"/>
        <v>0</v>
      </c>
      <c r="G1524" s="367">
        <f t="shared" si="239"/>
        <v>0</v>
      </c>
      <c r="H1524" s="338" t="s">
        <v>810</v>
      </c>
      <c r="I1524" s="338">
        <v>0</v>
      </c>
      <c r="J1524" s="167">
        <v>43916</v>
      </c>
    </row>
    <row r="1525" spans="1:10" s="338" customFormat="1" ht="16.5" customHeight="1" x14ac:dyDescent="0.35">
      <c r="A1525" s="470" t="s">
        <v>1272</v>
      </c>
      <c r="B1525" s="470" t="s">
        <v>48</v>
      </c>
      <c r="C1525" s="21">
        <v>9780008410018</v>
      </c>
      <c r="D1525" s="475">
        <v>5.75</v>
      </c>
      <c r="E1525" s="134"/>
      <c r="F1525" s="366">
        <f t="shared" si="244"/>
        <v>0</v>
      </c>
      <c r="G1525" s="367">
        <f t="shared" si="229"/>
        <v>0</v>
      </c>
      <c r="H1525" s="338" t="s">
        <v>810</v>
      </c>
      <c r="I1525" s="338">
        <v>0</v>
      </c>
      <c r="J1525" s="167">
        <v>44088</v>
      </c>
    </row>
    <row r="1526" spans="1:10" s="338" customFormat="1" ht="16.5" customHeight="1" x14ac:dyDescent="0.35">
      <c r="A1526" s="470" t="s">
        <v>1273</v>
      </c>
      <c r="B1526" s="470" t="s">
        <v>48</v>
      </c>
      <c r="C1526" s="21">
        <v>9780008409999</v>
      </c>
      <c r="D1526" s="475">
        <v>5.75</v>
      </c>
      <c r="E1526" s="134"/>
      <c r="F1526" s="366">
        <f t="shared" si="244"/>
        <v>0</v>
      </c>
      <c r="G1526" s="367">
        <f t="shared" si="229"/>
        <v>0</v>
      </c>
      <c r="H1526" s="338" t="s">
        <v>810</v>
      </c>
      <c r="I1526" s="338">
        <v>0</v>
      </c>
      <c r="J1526" s="167">
        <v>44118</v>
      </c>
    </row>
    <row r="1527" spans="1:10" s="338" customFormat="1" ht="16.5" customHeight="1" x14ac:dyDescent="0.35">
      <c r="A1527" s="470" t="s">
        <v>1274</v>
      </c>
      <c r="B1527" s="470" t="s">
        <v>48</v>
      </c>
      <c r="C1527" s="21">
        <v>9780008410001</v>
      </c>
      <c r="D1527" s="475">
        <v>5.75</v>
      </c>
      <c r="E1527" s="134"/>
      <c r="F1527" s="366">
        <f>SUM(E1527*D1527)</f>
        <v>0</v>
      </c>
      <c r="G1527" s="367">
        <f t="shared" si="229"/>
        <v>0</v>
      </c>
      <c r="H1527" s="338" t="s">
        <v>810</v>
      </c>
      <c r="I1527" s="338">
        <v>0</v>
      </c>
      <c r="J1527" s="167">
        <v>44118</v>
      </c>
    </row>
    <row r="1528" spans="1:10" s="338" customFormat="1" ht="16.5" customHeight="1" x14ac:dyDescent="0.35">
      <c r="A1528" s="470" t="s">
        <v>1510</v>
      </c>
      <c r="B1528" s="470" t="s">
        <v>48</v>
      </c>
      <c r="C1528" s="21">
        <v>9780008442347</v>
      </c>
      <c r="D1528" s="475">
        <v>5.75</v>
      </c>
      <c r="E1528" s="134"/>
      <c r="F1528" s="366">
        <f t="shared" ref="F1528:F1531" si="245">SUM(E1528*D1528)</f>
        <v>0</v>
      </c>
      <c r="G1528" s="367">
        <f t="shared" si="229"/>
        <v>0</v>
      </c>
      <c r="H1528" s="338" t="s">
        <v>810</v>
      </c>
      <c r="I1528" s="338">
        <v>0</v>
      </c>
      <c r="J1528" s="167">
        <v>44363</v>
      </c>
    </row>
    <row r="1529" spans="1:10" s="338" customFormat="1" ht="16.5" customHeight="1" x14ac:dyDescent="0.35">
      <c r="A1529" s="470" t="s">
        <v>1511</v>
      </c>
      <c r="B1529" s="470" t="s">
        <v>48</v>
      </c>
      <c r="C1529" s="21">
        <v>9780008442354</v>
      </c>
      <c r="D1529" s="475">
        <v>5.75</v>
      </c>
      <c r="E1529" s="134"/>
      <c r="F1529" s="366">
        <f t="shared" si="245"/>
        <v>0</v>
      </c>
      <c r="G1529" s="367">
        <f t="shared" si="229"/>
        <v>0</v>
      </c>
      <c r="H1529" s="338" t="s">
        <v>810</v>
      </c>
      <c r="I1529" s="338">
        <v>0</v>
      </c>
      <c r="J1529" s="167">
        <v>44363</v>
      </c>
    </row>
    <row r="1530" spans="1:10" s="338" customFormat="1" ht="16.5" customHeight="1" x14ac:dyDescent="0.35">
      <c r="A1530" s="470" t="s">
        <v>1512</v>
      </c>
      <c r="B1530" s="470" t="s">
        <v>48</v>
      </c>
      <c r="C1530" s="21">
        <v>9780008442361</v>
      </c>
      <c r="D1530" s="475">
        <v>5.75</v>
      </c>
      <c r="E1530" s="134"/>
      <c r="F1530" s="366">
        <f t="shared" si="245"/>
        <v>0</v>
      </c>
      <c r="G1530" s="367">
        <f t="shared" si="229"/>
        <v>0</v>
      </c>
      <c r="H1530" s="338" t="s">
        <v>810</v>
      </c>
      <c r="I1530" s="338">
        <v>0</v>
      </c>
      <c r="J1530" s="167">
        <v>44363</v>
      </c>
    </row>
    <row r="1531" spans="1:10" s="338" customFormat="1" ht="16.5" customHeight="1" x14ac:dyDescent="0.35">
      <c r="A1531" s="470" t="s">
        <v>1513</v>
      </c>
      <c r="B1531" s="470" t="s">
        <v>48</v>
      </c>
      <c r="C1531" s="21">
        <v>9780008442378</v>
      </c>
      <c r="D1531" s="475">
        <v>5.75</v>
      </c>
      <c r="E1531" s="134"/>
      <c r="F1531" s="366">
        <f t="shared" si="245"/>
        <v>0</v>
      </c>
      <c r="G1531" s="367">
        <f t="shared" si="229"/>
        <v>0</v>
      </c>
      <c r="H1531" s="338" t="s">
        <v>810</v>
      </c>
      <c r="I1531" s="338">
        <v>0</v>
      </c>
      <c r="J1531" s="167">
        <v>44363</v>
      </c>
    </row>
    <row r="1532" spans="1:10" s="338" customFormat="1" ht="16.5" customHeight="1" x14ac:dyDescent="0.35">
      <c r="A1532" s="474" t="s">
        <v>61</v>
      </c>
      <c r="B1532" s="470"/>
      <c r="C1532" s="21"/>
      <c r="D1532" s="475"/>
      <c r="E1532" s="134"/>
      <c r="F1532" s="366"/>
      <c r="G1532" s="367"/>
      <c r="J1532" s="167"/>
    </row>
    <row r="1533" spans="1:10" s="338" customFormat="1" ht="16.5" customHeight="1" x14ac:dyDescent="0.35">
      <c r="A1533" s="470" t="s">
        <v>1044</v>
      </c>
      <c r="B1533" s="470" t="s">
        <v>48</v>
      </c>
      <c r="C1533" s="21">
        <v>9780008251703</v>
      </c>
      <c r="D1533" s="475">
        <v>5.75</v>
      </c>
      <c r="E1533" s="134"/>
      <c r="F1533" s="366">
        <f>SUM(E1533*D1533)</f>
        <v>0</v>
      </c>
      <c r="G1533" s="367">
        <f t="shared" si="239"/>
        <v>0</v>
      </c>
      <c r="H1533" s="338" t="s">
        <v>810</v>
      </c>
      <c r="I1533" s="338">
        <v>0</v>
      </c>
      <c r="J1533" s="167">
        <v>43104</v>
      </c>
    </row>
    <row r="1534" spans="1:10" s="338" customFormat="1" ht="16.5" customHeight="1" x14ac:dyDescent="0.35">
      <c r="A1534" s="470" t="s">
        <v>1045</v>
      </c>
      <c r="B1534" s="470" t="s">
        <v>48</v>
      </c>
      <c r="C1534" s="21">
        <v>9780008251765</v>
      </c>
      <c r="D1534" s="475">
        <v>5.75</v>
      </c>
      <c r="E1534" s="134"/>
      <c r="F1534" s="366">
        <f>SUM(E1534*D1534)</f>
        <v>0</v>
      </c>
      <c r="G1534" s="367">
        <f t="shared" si="239"/>
        <v>0</v>
      </c>
      <c r="H1534" s="338" t="s">
        <v>810</v>
      </c>
      <c r="I1534" s="338">
        <v>0</v>
      </c>
      <c r="J1534" s="167">
        <v>43104</v>
      </c>
    </row>
    <row r="1535" spans="1:10" s="338" customFormat="1" ht="16.5" customHeight="1" x14ac:dyDescent="0.35">
      <c r="A1535" s="470" t="s">
        <v>1046</v>
      </c>
      <c r="B1535" s="470" t="s">
        <v>48</v>
      </c>
      <c r="C1535" s="21">
        <v>9780008251772</v>
      </c>
      <c r="D1535" s="475">
        <v>5.75</v>
      </c>
      <c r="E1535" s="134"/>
      <c r="F1535" s="366">
        <f t="shared" ref="F1535:F1536" si="246">SUM(E1535*D1535)</f>
        <v>0</v>
      </c>
      <c r="G1535" s="367">
        <f t="shared" si="239"/>
        <v>0</v>
      </c>
      <c r="H1535" s="338" t="s">
        <v>810</v>
      </c>
      <c r="I1535" s="338">
        <v>0</v>
      </c>
      <c r="J1535" s="167">
        <v>43104</v>
      </c>
    </row>
    <row r="1536" spans="1:10" s="338" customFormat="1" ht="16.5" customHeight="1" x14ac:dyDescent="0.35">
      <c r="A1536" s="470" t="s">
        <v>1085</v>
      </c>
      <c r="B1536" s="470" t="s">
        <v>48</v>
      </c>
      <c r="C1536" s="21">
        <v>9780008339685</v>
      </c>
      <c r="D1536" s="475">
        <v>5.75</v>
      </c>
      <c r="E1536" s="134"/>
      <c r="F1536" s="366">
        <f t="shared" si="246"/>
        <v>0</v>
      </c>
      <c r="G1536" s="367">
        <f t="shared" si="239"/>
        <v>0</v>
      </c>
      <c r="H1536" s="338" t="s">
        <v>810</v>
      </c>
      <c r="I1536" s="338">
        <v>0</v>
      </c>
      <c r="J1536" s="167">
        <v>43591</v>
      </c>
    </row>
    <row r="1537" spans="1:10" s="338" customFormat="1" ht="16.5" customHeight="1" x14ac:dyDescent="0.35">
      <c r="A1537" s="470" t="s">
        <v>1086</v>
      </c>
      <c r="B1537" s="470" t="s">
        <v>48</v>
      </c>
      <c r="C1537" s="21">
        <v>9780008352080</v>
      </c>
      <c r="D1537" s="475">
        <v>5.75</v>
      </c>
      <c r="E1537" s="134"/>
      <c r="F1537" s="366">
        <f>SUM(E1537*D1537)</f>
        <v>0</v>
      </c>
      <c r="G1537" s="367">
        <f t="shared" si="239"/>
        <v>0</v>
      </c>
      <c r="H1537" s="338" t="s">
        <v>810</v>
      </c>
      <c r="I1537" s="338">
        <v>0</v>
      </c>
      <c r="J1537" s="167">
        <v>43734</v>
      </c>
    </row>
    <row r="1538" spans="1:10" s="338" customFormat="1" ht="16.5" customHeight="1" x14ac:dyDescent="0.35">
      <c r="A1538" s="470" t="s">
        <v>1129</v>
      </c>
      <c r="B1538" s="470" t="s">
        <v>48</v>
      </c>
      <c r="C1538" s="21">
        <v>9780008357788</v>
      </c>
      <c r="D1538" s="475">
        <v>5.75</v>
      </c>
      <c r="E1538" s="134"/>
      <c r="F1538" s="366">
        <f t="shared" ref="F1538:F1540" si="247">SUM(E1538*D1538)</f>
        <v>0</v>
      </c>
      <c r="G1538" s="367">
        <f t="shared" si="239"/>
        <v>0</v>
      </c>
      <c r="H1538" s="338" t="s">
        <v>810</v>
      </c>
      <c r="I1538" s="338">
        <v>0</v>
      </c>
      <c r="J1538" s="167">
        <v>43843</v>
      </c>
    </row>
    <row r="1539" spans="1:10" s="338" customFormat="1" ht="16.5" customHeight="1" x14ac:dyDescent="0.35">
      <c r="A1539" s="470" t="s">
        <v>1130</v>
      </c>
      <c r="B1539" s="470" t="s">
        <v>48</v>
      </c>
      <c r="C1539" s="21">
        <v>9780008373344</v>
      </c>
      <c r="D1539" s="475">
        <v>5.75</v>
      </c>
      <c r="E1539" s="134"/>
      <c r="F1539" s="366">
        <f t="shared" si="247"/>
        <v>0</v>
      </c>
      <c r="G1539" s="367">
        <f t="shared" si="239"/>
        <v>0</v>
      </c>
      <c r="H1539" s="338" t="s">
        <v>810</v>
      </c>
      <c r="I1539" s="338">
        <v>0</v>
      </c>
      <c r="J1539" s="167">
        <v>43916</v>
      </c>
    </row>
    <row r="1540" spans="1:10" s="338" customFormat="1" ht="16.5" customHeight="1" x14ac:dyDescent="0.35">
      <c r="A1540" s="470" t="s">
        <v>1275</v>
      </c>
      <c r="B1540" s="470" t="s">
        <v>48</v>
      </c>
      <c r="C1540" s="21">
        <v>9780008410025</v>
      </c>
      <c r="D1540" s="475">
        <v>5.75</v>
      </c>
      <c r="E1540" s="134"/>
      <c r="F1540" s="366">
        <f t="shared" si="247"/>
        <v>0</v>
      </c>
      <c r="G1540" s="367">
        <f t="shared" si="229"/>
        <v>0</v>
      </c>
      <c r="H1540" s="338" t="s">
        <v>810</v>
      </c>
      <c r="I1540" s="338">
        <v>0</v>
      </c>
      <c r="J1540" s="167">
        <v>44088</v>
      </c>
    </row>
    <row r="1541" spans="1:10" s="338" customFormat="1" ht="16.5" customHeight="1" x14ac:dyDescent="0.35">
      <c r="A1541" s="470" t="s">
        <v>1276</v>
      </c>
      <c r="B1541" s="470" t="s">
        <v>48</v>
      </c>
      <c r="C1541" s="21">
        <v>9780008410032</v>
      </c>
      <c r="D1541" s="475">
        <v>5.75</v>
      </c>
      <c r="E1541" s="134"/>
      <c r="F1541" s="366">
        <f>SUM(E1541*D1541)</f>
        <v>0</v>
      </c>
      <c r="G1541" s="367">
        <f t="shared" si="229"/>
        <v>0</v>
      </c>
      <c r="H1541" s="338" t="s">
        <v>810</v>
      </c>
      <c r="I1541" s="338">
        <v>0</v>
      </c>
      <c r="J1541" s="167">
        <v>44088</v>
      </c>
    </row>
    <row r="1542" spans="1:10" s="338" customFormat="1" ht="16.5" customHeight="1" x14ac:dyDescent="0.35">
      <c r="A1542" s="470" t="s">
        <v>1277</v>
      </c>
      <c r="B1542" s="470" t="s">
        <v>48</v>
      </c>
      <c r="C1542" s="21">
        <v>9780008410049</v>
      </c>
      <c r="D1542" s="475">
        <v>5.75</v>
      </c>
      <c r="E1542" s="134"/>
      <c r="F1542" s="366">
        <f t="shared" ref="F1542:F1546" si="248">SUM(E1542*D1542)</f>
        <v>0</v>
      </c>
      <c r="G1542" s="367">
        <f t="shared" si="229"/>
        <v>0</v>
      </c>
      <c r="H1542" s="338" t="s">
        <v>810</v>
      </c>
      <c r="I1542" s="338">
        <v>0</v>
      </c>
      <c r="J1542" s="167">
        <v>44088</v>
      </c>
    </row>
    <row r="1543" spans="1:10" s="338" customFormat="1" ht="16.5" customHeight="1" x14ac:dyDescent="0.35">
      <c r="A1543" s="470" t="s">
        <v>1514</v>
      </c>
      <c r="B1543" s="470" t="s">
        <v>48</v>
      </c>
      <c r="C1543" s="21">
        <v>9780008442385</v>
      </c>
      <c r="D1543" s="475">
        <v>5.75</v>
      </c>
      <c r="E1543" s="134"/>
      <c r="F1543" s="366">
        <f t="shared" si="248"/>
        <v>0</v>
      </c>
      <c r="G1543" s="367">
        <f t="shared" si="229"/>
        <v>0</v>
      </c>
      <c r="H1543" s="338" t="s">
        <v>810</v>
      </c>
      <c r="I1543" s="338">
        <v>0</v>
      </c>
      <c r="J1543" s="167">
        <v>44363</v>
      </c>
    </row>
    <row r="1544" spans="1:10" s="338" customFormat="1" ht="16.5" customHeight="1" x14ac:dyDescent="0.35">
      <c r="A1544" s="470" t="s">
        <v>1515</v>
      </c>
      <c r="B1544" s="470" t="s">
        <v>48</v>
      </c>
      <c r="C1544" s="21">
        <v>9780008442392</v>
      </c>
      <c r="D1544" s="475">
        <v>5.75</v>
      </c>
      <c r="E1544" s="134"/>
      <c r="F1544" s="366">
        <f t="shared" si="248"/>
        <v>0</v>
      </c>
      <c r="G1544" s="367">
        <f t="shared" si="229"/>
        <v>0</v>
      </c>
      <c r="H1544" s="338" t="s">
        <v>810</v>
      </c>
      <c r="I1544" s="338">
        <v>0</v>
      </c>
      <c r="J1544" s="167">
        <v>44363</v>
      </c>
    </row>
    <row r="1545" spans="1:10" s="338" customFormat="1" ht="16.5" customHeight="1" x14ac:dyDescent="0.35">
      <c r="A1545" s="470" t="s">
        <v>1516</v>
      </c>
      <c r="B1545" s="470" t="s">
        <v>48</v>
      </c>
      <c r="C1545" s="21">
        <v>9780008442408</v>
      </c>
      <c r="D1545" s="475">
        <v>5.75</v>
      </c>
      <c r="E1545" s="134"/>
      <c r="F1545" s="366">
        <f t="shared" si="248"/>
        <v>0</v>
      </c>
      <c r="G1545" s="367">
        <f t="shared" si="229"/>
        <v>0</v>
      </c>
      <c r="H1545" s="338" t="s">
        <v>810</v>
      </c>
      <c r="I1545" s="338">
        <v>0</v>
      </c>
      <c r="J1545" s="167">
        <v>44363</v>
      </c>
    </row>
    <row r="1546" spans="1:10" s="338" customFormat="1" ht="16.5" customHeight="1" x14ac:dyDescent="0.35">
      <c r="A1546" s="470" t="s">
        <v>1517</v>
      </c>
      <c r="B1546" s="470" t="s">
        <v>48</v>
      </c>
      <c r="C1546" s="21">
        <v>9780008442415</v>
      </c>
      <c r="D1546" s="475">
        <v>5.75</v>
      </c>
      <c r="E1546" s="134"/>
      <c r="F1546" s="366">
        <f t="shared" si="248"/>
        <v>0</v>
      </c>
      <c r="G1546" s="367">
        <f t="shared" si="229"/>
        <v>0</v>
      </c>
      <c r="H1546" s="338" t="s">
        <v>810</v>
      </c>
      <c r="I1546" s="338">
        <v>0</v>
      </c>
      <c r="J1546" s="167">
        <v>44363</v>
      </c>
    </row>
    <row r="1547" spans="1:10" s="338" customFormat="1" ht="16.5" customHeight="1" x14ac:dyDescent="0.35">
      <c r="A1547" s="489" t="s">
        <v>208</v>
      </c>
      <c r="B1547" s="188"/>
      <c r="C1547" s="188"/>
      <c r="D1547" s="490"/>
      <c r="E1547" s="490"/>
      <c r="F1547" s="490"/>
      <c r="G1547" s="188"/>
      <c r="J1547" s="167"/>
    </row>
    <row r="1548" spans="1:10" s="338" customFormat="1" ht="16.5" customHeight="1" x14ac:dyDescent="0.35">
      <c r="A1548" s="474" t="s">
        <v>51</v>
      </c>
      <c r="B1548" s="470"/>
      <c r="C1548" s="21"/>
      <c r="D1548" s="475"/>
      <c r="E1548" s="134"/>
      <c r="F1548" s="366"/>
      <c r="G1548" s="367"/>
      <c r="J1548" s="167"/>
    </row>
    <row r="1549" spans="1:10" s="338" customFormat="1" ht="16.5" customHeight="1" x14ac:dyDescent="0.35">
      <c r="A1549" s="470" t="s">
        <v>1047</v>
      </c>
      <c r="B1549" s="470" t="s">
        <v>48</v>
      </c>
      <c r="C1549" s="21">
        <v>9780008251789</v>
      </c>
      <c r="D1549" s="475">
        <v>5.75</v>
      </c>
      <c r="E1549" s="134"/>
      <c r="F1549" s="366">
        <f t="shared" ref="F1549:F1556" si="249">SUM(E1549*D1549)</f>
        <v>0</v>
      </c>
      <c r="G1549" s="367">
        <f t="shared" ref="G1549:G1570" si="250">IF($F$17="Y",$F$19,0)</f>
        <v>0</v>
      </c>
      <c r="H1549" s="338" t="s">
        <v>810</v>
      </c>
      <c r="I1549" s="338">
        <v>0</v>
      </c>
      <c r="J1549" s="167">
        <v>43104</v>
      </c>
    </row>
    <row r="1550" spans="1:10" s="338" customFormat="1" ht="16.5" customHeight="1" x14ac:dyDescent="0.35">
      <c r="A1550" s="470" t="s">
        <v>1048</v>
      </c>
      <c r="B1550" s="470" t="s">
        <v>48</v>
      </c>
      <c r="C1550" s="21">
        <v>9780008251796</v>
      </c>
      <c r="D1550" s="475">
        <v>5.75</v>
      </c>
      <c r="E1550" s="134"/>
      <c r="F1550" s="366">
        <f t="shared" si="249"/>
        <v>0</v>
      </c>
      <c r="G1550" s="367">
        <f t="shared" si="250"/>
        <v>0</v>
      </c>
      <c r="H1550" s="338" t="s">
        <v>810</v>
      </c>
      <c r="I1550" s="338">
        <v>0</v>
      </c>
      <c r="J1550" s="167">
        <v>43104</v>
      </c>
    </row>
    <row r="1551" spans="1:10" s="338" customFormat="1" ht="16.5" customHeight="1" x14ac:dyDescent="0.35">
      <c r="A1551" s="470" t="s">
        <v>1049</v>
      </c>
      <c r="B1551" s="470" t="s">
        <v>48</v>
      </c>
      <c r="C1551" s="21">
        <v>9780008251536</v>
      </c>
      <c r="D1551" s="475">
        <v>5.75</v>
      </c>
      <c r="E1551" s="134"/>
      <c r="F1551" s="366">
        <f t="shared" si="249"/>
        <v>0</v>
      </c>
      <c r="G1551" s="367">
        <f t="shared" si="250"/>
        <v>0</v>
      </c>
      <c r="H1551" s="338" t="s">
        <v>810</v>
      </c>
      <c r="I1551" s="338">
        <v>0</v>
      </c>
      <c r="J1551" s="167">
        <v>43104</v>
      </c>
    </row>
    <row r="1552" spans="1:10" s="338" customFormat="1" ht="16.5" customHeight="1" x14ac:dyDescent="0.35">
      <c r="A1552" s="470" t="s">
        <v>1087</v>
      </c>
      <c r="B1552" s="470" t="s">
        <v>48</v>
      </c>
      <c r="C1552" s="21">
        <v>9780008230326</v>
      </c>
      <c r="D1552" s="475">
        <v>5.75</v>
      </c>
      <c r="E1552" s="134"/>
      <c r="F1552" s="366">
        <f t="shared" si="249"/>
        <v>0</v>
      </c>
      <c r="G1552" s="367">
        <f t="shared" si="250"/>
        <v>0</v>
      </c>
      <c r="H1552" s="338" t="s">
        <v>810</v>
      </c>
      <c r="I1552" s="338">
        <v>0</v>
      </c>
      <c r="J1552" s="167">
        <v>43591</v>
      </c>
    </row>
    <row r="1553" spans="1:10" s="338" customFormat="1" ht="16.5" customHeight="1" x14ac:dyDescent="0.35">
      <c r="A1553" s="470" t="s">
        <v>1088</v>
      </c>
      <c r="B1553" s="470" t="s">
        <v>48</v>
      </c>
      <c r="C1553" s="21">
        <v>9780008352097</v>
      </c>
      <c r="D1553" s="475">
        <v>5.75</v>
      </c>
      <c r="E1553" s="134"/>
      <c r="F1553" s="366">
        <f t="shared" si="249"/>
        <v>0</v>
      </c>
      <c r="G1553" s="367">
        <f t="shared" si="250"/>
        <v>0</v>
      </c>
      <c r="H1553" s="338" t="s">
        <v>810</v>
      </c>
      <c r="I1553" s="338">
        <v>0</v>
      </c>
      <c r="J1553" s="167">
        <v>43734</v>
      </c>
    </row>
    <row r="1554" spans="1:10" s="338" customFormat="1" ht="16.5" customHeight="1" x14ac:dyDescent="0.35">
      <c r="A1554" s="470" t="s">
        <v>1131</v>
      </c>
      <c r="B1554" s="470" t="s">
        <v>48</v>
      </c>
      <c r="C1554" s="21">
        <v>9780008357795</v>
      </c>
      <c r="D1554" s="475">
        <v>5.75</v>
      </c>
      <c r="E1554" s="134"/>
      <c r="F1554" s="366">
        <f t="shared" si="249"/>
        <v>0</v>
      </c>
      <c r="G1554" s="367">
        <f t="shared" si="250"/>
        <v>0</v>
      </c>
      <c r="H1554" s="338" t="s">
        <v>810</v>
      </c>
      <c r="I1554" s="338">
        <v>0</v>
      </c>
      <c r="J1554" s="167">
        <v>43843</v>
      </c>
    </row>
    <row r="1555" spans="1:10" s="338" customFormat="1" ht="16.5" customHeight="1" x14ac:dyDescent="0.35">
      <c r="A1555" s="470" t="s">
        <v>1173</v>
      </c>
      <c r="B1555" s="470" t="s">
        <v>48</v>
      </c>
      <c r="C1555" s="21">
        <v>9780008373351</v>
      </c>
      <c r="D1555" s="475">
        <v>5.75</v>
      </c>
      <c r="E1555" s="134"/>
      <c r="F1555" s="366">
        <f t="shared" si="249"/>
        <v>0</v>
      </c>
      <c r="G1555" s="367">
        <f t="shared" si="250"/>
        <v>0</v>
      </c>
      <c r="H1555" s="338" t="s">
        <v>810</v>
      </c>
      <c r="I1555" s="338">
        <v>0</v>
      </c>
      <c r="J1555" s="167">
        <v>44001</v>
      </c>
    </row>
    <row r="1556" spans="1:10" s="338" customFormat="1" ht="16.5" customHeight="1" x14ac:dyDescent="0.35">
      <c r="A1556" s="470" t="s">
        <v>1278</v>
      </c>
      <c r="B1556" s="470" t="s">
        <v>48</v>
      </c>
      <c r="C1556" s="21">
        <v>9780008410056</v>
      </c>
      <c r="D1556" s="475">
        <v>5.75</v>
      </c>
      <c r="E1556" s="134"/>
      <c r="F1556" s="366">
        <f t="shared" si="249"/>
        <v>0</v>
      </c>
      <c r="G1556" s="367">
        <f t="shared" si="229"/>
        <v>0</v>
      </c>
      <c r="H1556" s="338" t="s">
        <v>810</v>
      </c>
      <c r="I1556" s="338">
        <v>0</v>
      </c>
      <c r="J1556" s="167">
        <v>44088</v>
      </c>
    </row>
    <row r="1557" spans="1:10" s="338" customFormat="1" ht="16.5" customHeight="1" x14ac:dyDescent="0.35">
      <c r="A1557" s="470" t="s">
        <v>1279</v>
      </c>
      <c r="B1557" s="470" t="s">
        <v>48</v>
      </c>
      <c r="C1557" s="21">
        <v>9780008410063</v>
      </c>
      <c r="D1557" s="475">
        <v>5.75</v>
      </c>
      <c r="E1557" s="134"/>
      <c r="F1557" s="366">
        <f>SUM(E1557*D1557)</f>
        <v>0</v>
      </c>
      <c r="G1557" s="367">
        <f t="shared" si="229"/>
        <v>0</v>
      </c>
      <c r="H1557" s="338" t="s">
        <v>810</v>
      </c>
      <c r="I1557" s="338">
        <v>0</v>
      </c>
      <c r="J1557" s="167">
        <v>44118</v>
      </c>
    </row>
    <row r="1558" spans="1:10" s="338" customFormat="1" ht="16.5" customHeight="1" x14ac:dyDescent="0.35">
      <c r="A1558" s="470" t="s">
        <v>1280</v>
      </c>
      <c r="B1558" s="470" t="s">
        <v>48</v>
      </c>
      <c r="C1558" s="21">
        <v>9780008410070</v>
      </c>
      <c r="D1558" s="475">
        <v>5.75</v>
      </c>
      <c r="E1558" s="134"/>
      <c r="F1558" s="366">
        <f t="shared" ref="F1558:F1562" si="251">SUM(E1558*D1558)</f>
        <v>0</v>
      </c>
      <c r="G1558" s="367">
        <f t="shared" si="229"/>
        <v>0</v>
      </c>
      <c r="H1558" s="338" t="s">
        <v>810</v>
      </c>
      <c r="I1558" s="338">
        <v>0</v>
      </c>
      <c r="J1558" s="167">
        <v>44118</v>
      </c>
    </row>
    <row r="1559" spans="1:10" s="338" customFormat="1" ht="16.5" customHeight="1" x14ac:dyDescent="0.35">
      <c r="A1559" s="470" t="s">
        <v>1518</v>
      </c>
      <c r="B1559" s="470" t="s">
        <v>48</v>
      </c>
      <c r="C1559" s="21">
        <v>9780008442422</v>
      </c>
      <c r="D1559" s="475">
        <v>5.75</v>
      </c>
      <c r="E1559" s="134"/>
      <c r="F1559" s="366">
        <f t="shared" si="251"/>
        <v>0</v>
      </c>
      <c r="G1559" s="367">
        <f t="shared" si="229"/>
        <v>0</v>
      </c>
      <c r="H1559" s="338" t="s">
        <v>810</v>
      </c>
      <c r="I1559" s="338">
        <v>0</v>
      </c>
      <c r="J1559" s="167">
        <v>44363</v>
      </c>
    </row>
    <row r="1560" spans="1:10" s="338" customFormat="1" ht="16.5" customHeight="1" x14ac:dyDescent="0.35">
      <c r="A1560" s="470" t="s">
        <v>1519</v>
      </c>
      <c r="B1560" s="470" t="s">
        <v>48</v>
      </c>
      <c r="C1560" s="21">
        <v>9780008442439</v>
      </c>
      <c r="D1560" s="475">
        <v>5.75</v>
      </c>
      <c r="E1560" s="134"/>
      <c r="F1560" s="366">
        <f t="shared" si="251"/>
        <v>0</v>
      </c>
      <c r="G1560" s="367">
        <f t="shared" si="229"/>
        <v>0</v>
      </c>
      <c r="H1560" s="338" t="s">
        <v>810</v>
      </c>
      <c r="I1560" s="338">
        <v>0</v>
      </c>
      <c r="J1560" s="167">
        <v>44363</v>
      </c>
    </row>
    <row r="1561" spans="1:10" s="338" customFormat="1" ht="16.5" customHeight="1" x14ac:dyDescent="0.35">
      <c r="A1561" s="470" t="s">
        <v>1520</v>
      </c>
      <c r="B1561" s="470" t="s">
        <v>48</v>
      </c>
      <c r="C1561" s="21">
        <v>9780008442446</v>
      </c>
      <c r="D1561" s="475">
        <v>5.75</v>
      </c>
      <c r="E1561" s="134"/>
      <c r="F1561" s="366">
        <f t="shared" si="251"/>
        <v>0</v>
      </c>
      <c r="G1561" s="367">
        <f t="shared" si="229"/>
        <v>0</v>
      </c>
      <c r="H1561" s="338" t="s">
        <v>810</v>
      </c>
      <c r="I1561" s="338">
        <v>0</v>
      </c>
      <c r="J1561" s="167">
        <v>44363</v>
      </c>
    </row>
    <row r="1562" spans="1:10" s="338" customFormat="1" ht="16.5" customHeight="1" x14ac:dyDescent="0.35">
      <c r="A1562" s="470" t="s">
        <v>1521</v>
      </c>
      <c r="B1562" s="470" t="s">
        <v>48</v>
      </c>
      <c r="C1562" s="21">
        <v>9780008442453</v>
      </c>
      <c r="D1562" s="475">
        <v>5.75</v>
      </c>
      <c r="E1562" s="134"/>
      <c r="F1562" s="366">
        <f t="shared" si="251"/>
        <v>0</v>
      </c>
      <c r="G1562" s="367">
        <f t="shared" si="229"/>
        <v>0</v>
      </c>
      <c r="H1562" s="338" t="s">
        <v>810</v>
      </c>
      <c r="I1562" s="338">
        <v>0</v>
      </c>
      <c r="J1562" s="167">
        <v>44363</v>
      </c>
    </row>
    <row r="1563" spans="1:10" s="338" customFormat="1" ht="16.5" customHeight="1" x14ac:dyDescent="0.35">
      <c r="A1563" s="474" t="s">
        <v>61</v>
      </c>
      <c r="B1563" s="470"/>
      <c r="C1563" s="21"/>
      <c r="D1563" s="475"/>
      <c r="E1563" s="134"/>
      <c r="F1563" s="366"/>
      <c r="G1563" s="367"/>
      <c r="J1563" s="167"/>
    </row>
    <row r="1564" spans="1:10" s="338" customFormat="1" ht="16.5" customHeight="1" x14ac:dyDescent="0.35">
      <c r="A1564" s="470" t="s">
        <v>1050</v>
      </c>
      <c r="B1564" s="470" t="s">
        <v>48</v>
      </c>
      <c r="C1564" s="21">
        <v>9780008251802</v>
      </c>
      <c r="D1564" s="475">
        <v>5.75</v>
      </c>
      <c r="E1564" s="134"/>
      <c r="F1564" s="366">
        <f>SUM(E1564*D1564)</f>
        <v>0</v>
      </c>
      <c r="G1564" s="367">
        <f t="shared" si="250"/>
        <v>0</v>
      </c>
      <c r="H1564" s="338" t="s">
        <v>810</v>
      </c>
      <c r="I1564" s="338">
        <v>0</v>
      </c>
      <c r="J1564" s="167">
        <v>43104</v>
      </c>
    </row>
    <row r="1565" spans="1:10" s="338" customFormat="1" ht="16.5" customHeight="1" x14ac:dyDescent="0.35">
      <c r="A1565" s="470" t="s">
        <v>1051</v>
      </c>
      <c r="B1565" s="470" t="s">
        <v>48</v>
      </c>
      <c r="C1565" s="21">
        <v>9780008251819</v>
      </c>
      <c r="D1565" s="475">
        <v>5.75</v>
      </c>
      <c r="E1565" s="134"/>
      <c r="F1565" s="366">
        <f>SUM(E1565*D1565)</f>
        <v>0</v>
      </c>
      <c r="G1565" s="367">
        <f t="shared" si="250"/>
        <v>0</v>
      </c>
      <c r="H1565" s="338" t="s">
        <v>810</v>
      </c>
      <c r="I1565" s="338">
        <v>0</v>
      </c>
      <c r="J1565" s="167">
        <v>43104</v>
      </c>
    </row>
    <row r="1566" spans="1:10" s="338" customFormat="1" ht="16.5" customHeight="1" x14ac:dyDescent="0.35">
      <c r="A1566" s="470" t="s">
        <v>1052</v>
      </c>
      <c r="B1566" s="470" t="s">
        <v>48</v>
      </c>
      <c r="C1566" s="21">
        <v>9780008251826</v>
      </c>
      <c r="D1566" s="475">
        <v>5.75</v>
      </c>
      <c r="E1566" s="134"/>
      <c r="F1566" s="366">
        <f t="shared" ref="F1566:F1567" si="252">SUM(E1566*D1566)</f>
        <v>0</v>
      </c>
      <c r="G1566" s="367">
        <f t="shared" si="250"/>
        <v>0</v>
      </c>
      <c r="H1566" s="338" t="s">
        <v>810</v>
      </c>
      <c r="I1566" s="338" t="s">
        <v>810</v>
      </c>
      <c r="J1566" s="167">
        <v>43104</v>
      </c>
    </row>
    <row r="1567" spans="1:10" s="338" customFormat="1" ht="16.5" customHeight="1" x14ac:dyDescent="0.35">
      <c r="A1567" s="470" t="s">
        <v>1089</v>
      </c>
      <c r="B1567" s="470" t="s">
        <v>48</v>
      </c>
      <c r="C1567" s="21">
        <v>9780008230333</v>
      </c>
      <c r="D1567" s="475">
        <v>5.75</v>
      </c>
      <c r="E1567" s="134"/>
      <c r="F1567" s="366">
        <f t="shared" si="252"/>
        <v>0</v>
      </c>
      <c r="G1567" s="367">
        <f t="shared" si="250"/>
        <v>0</v>
      </c>
      <c r="H1567" s="338" t="s">
        <v>810</v>
      </c>
      <c r="I1567" s="338">
        <v>0</v>
      </c>
      <c r="J1567" s="167">
        <v>43591</v>
      </c>
    </row>
    <row r="1568" spans="1:10" s="338" customFormat="1" ht="16.5" customHeight="1" x14ac:dyDescent="0.35">
      <c r="A1568" s="470" t="s">
        <v>1090</v>
      </c>
      <c r="B1568" s="470" t="s">
        <v>48</v>
      </c>
      <c r="C1568" s="21">
        <v>9780008352103</v>
      </c>
      <c r="D1568" s="475">
        <v>5.75</v>
      </c>
      <c r="E1568" s="134"/>
      <c r="F1568" s="366">
        <f>SUM(E1568*D1568)</f>
        <v>0</v>
      </c>
      <c r="G1568" s="367">
        <f t="shared" si="250"/>
        <v>0</v>
      </c>
      <c r="H1568" s="338" t="s">
        <v>810</v>
      </c>
      <c r="I1568" s="338">
        <v>0</v>
      </c>
      <c r="J1568" s="167">
        <v>43734</v>
      </c>
    </row>
    <row r="1569" spans="1:10" s="338" customFormat="1" ht="16.5" customHeight="1" x14ac:dyDescent="0.35">
      <c r="A1569" s="470" t="s">
        <v>1132</v>
      </c>
      <c r="B1569" s="470" t="s">
        <v>48</v>
      </c>
      <c r="C1569" s="21">
        <v>9780008357801</v>
      </c>
      <c r="D1569" s="475">
        <v>5.75</v>
      </c>
      <c r="E1569" s="134"/>
      <c r="F1569" s="366">
        <f t="shared" ref="F1569:F1571" si="253">SUM(E1569*D1569)</f>
        <v>0</v>
      </c>
      <c r="G1569" s="367">
        <f t="shared" si="250"/>
        <v>0</v>
      </c>
      <c r="H1569" s="338" t="s">
        <v>810</v>
      </c>
      <c r="I1569" s="338">
        <v>0</v>
      </c>
      <c r="J1569" s="167">
        <v>43843</v>
      </c>
    </row>
    <row r="1570" spans="1:10" s="338" customFormat="1" ht="16.5" customHeight="1" x14ac:dyDescent="0.35">
      <c r="A1570" s="470" t="s">
        <v>1133</v>
      </c>
      <c r="B1570" s="470" t="s">
        <v>48</v>
      </c>
      <c r="C1570" s="21">
        <v>9780008373368</v>
      </c>
      <c r="D1570" s="475">
        <v>5.75</v>
      </c>
      <c r="E1570" s="134"/>
      <c r="F1570" s="366">
        <f t="shared" si="253"/>
        <v>0</v>
      </c>
      <c r="G1570" s="367">
        <f t="shared" si="250"/>
        <v>0</v>
      </c>
      <c r="H1570" s="338" t="s">
        <v>810</v>
      </c>
      <c r="I1570" s="338">
        <v>0</v>
      </c>
      <c r="J1570" s="167">
        <v>43916</v>
      </c>
    </row>
    <row r="1571" spans="1:10" s="338" customFormat="1" ht="16.5" customHeight="1" x14ac:dyDescent="0.35">
      <c r="A1571" s="470" t="s">
        <v>1281</v>
      </c>
      <c r="B1571" s="470" t="s">
        <v>48</v>
      </c>
      <c r="C1571" s="21">
        <v>9780008410087</v>
      </c>
      <c r="D1571" s="475">
        <v>5.75</v>
      </c>
      <c r="E1571" s="134"/>
      <c r="F1571" s="366">
        <f t="shared" si="253"/>
        <v>0</v>
      </c>
      <c r="G1571" s="367">
        <f t="shared" si="229"/>
        <v>0</v>
      </c>
      <c r="H1571" s="338" t="s">
        <v>810</v>
      </c>
      <c r="I1571" s="338">
        <v>0</v>
      </c>
      <c r="J1571" s="167">
        <v>44088</v>
      </c>
    </row>
    <row r="1572" spans="1:10" s="338" customFormat="1" ht="16.5" customHeight="1" x14ac:dyDescent="0.35">
      <c r="A1572" s="470" t="s">
        <v>1282</v>
      </c>
      <c r="B1572" s="470" t="s">
        <v>48</v>
      </c>
      <c r="C1572" s="21">
        <v>9780008410094</v>
      </c>
      <c r="D1572" s="475">
        <v>5.75</v>
      </c>
      <c r="E1572" s="134"/>
      <c r="F1572" s="366">
        <f>SUM(E1572*D1572)</f>
        <v>0</v>
      </c>
      <c r="G1572" s="367">
        <f t="shared" si="229"/>
        <v>0</v>
      </c>
      <c r="H1572" s="338" t="s">
        <v>810</v>
      </c>
      <c r="I1572" s="338">
        <v>0</v>
      </c>
      <c r="J1572" s="167">
        <v>44088</v>
      </c>
    </row>
    <row r="1573" spans="1:10" s="338" customFormat="1" ht="16.5" customHeight="1" x14ac:dyDescent="0.35">
      <c r="A1573" s="470" t="s">
        <v>1283</v>
      </c>
      <c r="B1573" s="470" t="s">
        <v>48</v>
      </c>
      <c r="C1573" s="21">
        <v>9780008410100</v>
      </c>
      <c r="D1573" s="475">
        <v>5.75</v>
      </c>
      <c r="E1573" s="134"/>
      <c r="F1573" s="366">
        <f t="shared" ref="F1573:F1577" si="254">SUM(E1573*D1573)</f>
        <v>0</v>
      </c>
      <c r="G1573" s="367">
        <f t="shared" si="229"/>
        <v>0</v>
      </c>
      <c r="H1573" s="338" t="s">
        <v>810</v>
      </c>
      <c r="I1573" s="338">
        <v>0</v>
      </c>
      <c r="J1573" s="167">
        <v>44088</v>
      </c>
    </row>
    <row r="1574" spans="1:10" s="338" customFormat="1" ht="16.5" customHeight="1" x14ac:dyDescent="0.35">
      <c r="A1574" s="470" t="s">
        <v>1522</v>
      </c>
      <c r="B1574" s="470" t="s">
        <v>48</v>
      </c>
      <c r="C1574" s="21">
        <v>9780008442460</v>
      </c>
      <c r="D1574" s="475">
        <v>5.75</v>
      </c>
      <c r="E1574" s="134"/>
      <c r="F1574" s="366">
        <f t="shared" si="254"/>
        <v>0</v>
      </c>
      <c r="G1574" s="367">
        <f t="shared" si="229"/>
        <v>0</v>
      </c>
      <c r="H1574" s="338" t="s">
        <v>810</v>
      </c>
      <c r="I1574" s="338">
        <v>0</v>
      </c>
      <c r="J1574" s="167">
        <v>44363</v>
      </c>
    </row>
    <row r="1575" spans="1:10" s="338" customFormat="1" ht="16.5" customHeight="1" x14ac:dyDescent="0.35">
      <c r="A1575" s="470" t="s">
        <v>1523</v>
      </c>
      <c r="B1575" s="470" t="s">
        <v>48</v>
      </c>
      <c r="C1575" s="21">
        <v>9780008442477</v>
      </c>
      <c r="D1575" s="475">
        <v>5.75</v>
      </c>
      <c r="E1575" s="134"/>
      <c r="F1575" s="366">
        <f t="shared" si="254"/>
        <v>0</v>
      </c>
      <c r="G1575" s="367">
        <f t="shared" si="229"/>
        <v>0</v>
      </c>
      <c r="H1575" s="338" t="s">
        <v>810</v>
      </c>
      <c r="I1575" s="338">
        <v>0</v>
      </c>
      <c r="J1575" s="167">
        <v>44363</v>
      </c>
    </row>
    <row r="1576" spans="1:10" s="338" customFormat="1" ht="16.5" customHeight="1" x14ac:dyDescent="0.35">
      <c r="A1576" s="470" t="s">
        <v>1524</v>
      </c>
      <c r="B1576" s="470" t="s">
        <v>48</v>
      </c>
      <c r="C1576" s="21">
        <v>9780008442484</v>
      </c>
      <c r="D1576" s="475">
        <v>5.75</v>
      </c>
      <c r="E1576" s="134"/>
      <c r="F1576" s="366">
        <f t="shared" si="254"/>
        <v>0</v>
      </c>
      <c r="G1576" s="367">
        <f t="shared" si="229"/>
        <v>0</v>
      </c>
      <c r="H1576" s="338" t="s">
        <v>810</v>
      </c>
      <c r="I1576" s="338">
        <v>0</v>
      </c>
      <c r="J1576" s="167">
        <v>44363</v>
      </c>
    </row>
    <row r="1577" spans="1:10" s="338" customFormat="1" ht="16.5" customHeight="1" x14ac:dyDescent="0.35">
      <c r="A1577" s="470" t="s">
        <v>1525</v>
      </c>
      <c r="B1577" s="470" t="s">
        <v>48</v>
      </c>
      <c r="C1577" s="21">
        <v>9780008442491</v>
      </c>
      <c r="D1577" s="475">
        <v>5.75</v>
      </c>
      <c r="E1577" s="134"/>
      <c r="F1577" s="366">
        <f t="shared" si="254"/>
        <v>0</v>
      </c>
      <c r="G1577" s="367">
        <f t="shared" si="229"/>
        <v>0</v>
      </c>
      <c r="H1577" s="338" t="s">
        <v>810</v>
      </c>
      <c r="I1577" s="338">
        <v>0</v>
      </c>
      <c r="J1577" s="167">
        <v>44363</v>
      </c>
    </row>
    <row r="1578" spans="1:10" s="338" customFormat="1" ht="16.5" customHeight="1" x14ac:dyDescent="0.35">
      <c r="A1578" s="471" t="s">
        <v>1306</v>
      </c>
      <c r="B1578" s="470"/>
      <c r="C1578" s="21"/>
      <c r="D1578" s="475"/>
      <c r="E1578" s="134"/>
      <c r="F1578" s="366"/>
      <c r="G1578" s="367"/>
      <c r="J1578" s="167"/>
    </row>
    <row r="1579" spans="1:10" s="338" customFormat="1" ht="16.5" customHeight="1" x14ac:dyDescent="0.35">
      <c r="A1579" s="484" t="s">
        <v>158</v>
      </c>
      <c r="B1579" s="178"/>
      <c r="C1579" s="178"/>
      <c r="D1579" s="485"/>
      <c r="E1579" s="485"/>
      <c r="F1579" s="485"/>
      <c r="G1579" s="178"/>
      <c r="J1579" s="167"/>
    </row>
    <row r="1580" spans="1:10" s="338" customFormat="1" ht="16.5" customHeight="1" x14ac:dyDescent="0.35">
      <c r="A1580" s="474" t="s">
        <v>51</v>
      </c>
      <c r="B1580" s="470"/>
      <c r="C1580" s="21"/>
      <c r="D1580" s="475"/>
      <c r="E1580" s="134"/>
      <c r="F1580" s="366"/>
      <c r="G1580" s="367"/>
      <c r="J1580" s="167"/>
    </row>
    <row r="1581" spans="1:10" s="338" customFormat="1" ht="16.5" customHeight="1" x14ac:dyDescent="0.35">
      <c r="A1581" s="470" t="s">
        <v>1529</v>
      </c>
      <c r="B1581" s="470" t="s">
        <v>48</v>
      </c>
      <c r="C1581" s="21">
        <v>9780008446284</v>
      </c>
      <c r="D1581" s="475">
        <v>6.25</v>
      </c>
      <c r="E1581" s="134"/>
      <c r="F1581" s="366">
        <f t="shared" ref="F1581" si="255">SUM(E1581*D1581)</f>
        <v>0</v>
      </c>
      <c r="G1581" s="367">
        <f t="shared" ref="G1581:G1593" si="256">IF($F$17="Y",$F$19,0)</f>
        <v>0</v>
      </c>
      <c r="H1581" s="338" t="s">
        <v>810</v>
      </c>
      <c r="I1581" s="338">
        <v>0</v>
      </c>
      <c r="J1581" s="167">
        <v>44308</v>
      </c>
    </row>
    <row r="1582" spans="1:10" s="338" customFormat="1" ht="16.5" customHeight="1" x14ac:dyDescent="0.35">
      <c r="A1582" s="470" t="s">
        <v>1530</v>
      </c>
      <c r="B1582" s="470" t="s">
        <v>48</v>
      </c>
      <c r="C1582" s="21">
        <v>9780008446291</v>
      </c>
      <c r="D1582" s="475">
        <v>6.25</v>
      </c>
      <c r="E1582" s="134"/>
      <c r="F1582" s="366">
        <f>SUM(E1582*D1582)</f>
        <v>0</v>
      </c>
      <c r="G1582" s="367">
        <f t="shared" si="256"/>
        <v>0</v>
      </c>
      <c r="H1582" s="338" t="s">
        <v>810</v>
      </c>
      <c r="I1582" s="338">
        <v>0</v>
      </c>
      <c r="J1582" s="167">
        <v>44308</v>
      </c>
    </row>
    <row r="1583" spans="1:10" s="338" customFormat="1" ht="16.5" customHeight="1" x14ac:dyDescent="0.35">
      <c r="A1583" s="470" t="s">
        <v>1531</v>
      </c>
      <c r="B1583" s="470" t="s">
        <v>48</v>
      </c>
      <c r="C1583" s="21">
        <v>9780008446307</v>
      </c>
      <c r="D1583" s="475">
        <v>6.25</v>
      </c>
      <c r="E1583" s="134"/>
      <c r="F1583" s="366">
        <f t="shared" ref="F1583:F1584" si="257">SUM(E1583*D1583)</f>
        <v>0</v>
      </c>
      <c r="G1583" s="367">
        <f t="shared" si="256"/>
        <v>0</v>
      </c>
      <c r="H1583" s="338" t="s">
        <v>810</v>
      </c>
      <c r="I1583" s="338">
        <v>0</v>
      </c>
      <c r="J1583" s="167">
        <v>44308</v>
      </c>
    </row>
    <row r="1584" spans="1:10" s="338" customFormat="1" ht="16.5" customHeight="1" x14ac:dyDescent="0.35">
      <c r="A1584" s="470" t="s">
        <v>1532</v>
      </c>
      <c r="B1584" s="470" t="s">
        <v>48</v>
      </c>
      <c r="C1584" s="21">
        <v>9780008446314</v>
      </c>
      <c r="D1584" s="475">
        <v>6.25</v>
      </c>
      <c r="E1584" s="134"/>
      <c r="F1584" s="366">
        <f t="shared" si="257"/>
        <v>0</v>
      </c>
      <c r="G1584" s="367">
        <f t="shared" si="256"/>
        <v>0</v>
      </c>
      <c r="H1584" s="338" t="s">
        <v>810</v>
      </c>
      <c r="I1584" s="338">
        <v>0</v>
      </c>
      <c r="J1584" s="167">
        <v>44308</v>
      </c>
    </row>
    <row r="1585" spans="1:10" s="338" customFormat="1" ht="16.5" customHeight="1" x14ac:dyDescent="0.35">
      <c r="A1585" s="470" t="s">
        <v>1533</v>
      </c>
      <c r="B1585" s="470" t="s">
        <v>48</v>
      </c>
      <c r="C1585" s="21">
        <v>9780008446321</v>
      </c>
      <c r="D1585" s="475">
        <v>6.25</v>
      </c>
      <c r="E1585" s="134"/>
      <c r="F1585" s="366">
        <f>SUM(E1585*D1585)</f>
        <v>0</v>
      </c>
      <c r="G1585" s="367">
        <f t="shared" si="256"/>
        <v>0</v>
      </c>
      <c r="H1585" s="338" t="s">
        <v>810</v>
      </c>
      <c r="I1585" s="338">
        <v>0</v>
      </c>
      <c r="J1585" s="167">
        <v>44308</v>
      </c>
    </row>
    <row r="1586" spans="1:10" s="338" customFormat="1" ht="16.5" customHeight="1" x14ac:dyDescent="0.35">
      <c r="A1586" s="470" t="s">
        <v>1534</v>
      </c>
      <c r="B1586" s="470" t="s">
        <v>48</v>
      </c>
      <c r="C1586" s="21">
        <v>9780008446338</v>
      </c>
      <c r="D1586" s="475">
        <v>6.25</v>
      </c>
      <c r="E1586" s="134"/>
      <c r="F1586" s="366">
        <f t="shared" ref="F1586:F1590" si="258">SUM(E1586*D1586)</f>
        <v>0</v>
      </c>
      <c r="G1586" s="367">
        <f t="shared" si="256"/>
        <v>0</v>
      </c>
      <c r="H1586" s="338" t="s">
        <v>810</v>
      </c>
      <c r="I1586" s="338">
        <v>0</v>
      </c>
      <c r="J1586" s="167">
        <v>44308</v>
      </c>
    </row>
    <row r="1587" spans="1:10" s="338" customFormat="1" ht="16.5" customHeight="1" x14ac:dyDescent="0.35">
      <c r="A1587" s="474" t="s">
        <v>61</v>
      </c>
      <c r="B1587" s="470"/>
      <c r="C1587" s="21"/>
      <c r="D1587" s="475"/>
      <c r="E1587" s="134"/>
      <c r="F1587" s="366"/>
      <c r="G1587" s="367"/>
      <c r="J1587" s="167"/>
    </row>
    <row r="1588" spans="1:10" s="338" customFormat="1" ht="16.5" customHeight="1" x14ac:dyDescent="0.35">
      <c r="A1588" s="470" t="s">
        <v>1535</v>
      </c>
      <c r="B1588" s="470" t="s">
        <v>48</v>
      </c>
      <c r="C1588" s="21">
        <v>9780008446345</v>
      </c>
      <c r="D1588" s="475">
        <v>6.25</v>
      </c>
      <c r="E1588" s="134"/>
      <c r="F1588" s="366">
        <f t="shared" si="258"/>
        <v>0</v>
      </c>
      <c r="G1588" s="367">
        <f t="shared" si="256"/>
        <v>0</v>
      </c>
      <c r="H1588" s="338" t="s">
        <v>810</v>
      </c>
      <c r="I1588" s="338">
        <v>0</v>
      </c>
      <c r="J1588" s="167">
        <v>44308</v>
      </c>
    </row>
    <row r="1589" spans="1:10" s="338" customFormat="1" ht="16.5" customHeight="1" x14ac:dyDescent="0.35">
      <c r="A1589" s="470" t="s">
        <v>1536</v>
      </c>
      <c r="B1589" s="470" t="s">
        <v>48</v>
      </c>
      <c r="C1589" s="21">
        <v>9780008446352</v>
      </c>
      <c r="D1589" s="475">
        <v>6.25</v>
      </c>
      <c r="E1589" s="134"/>
      <c r="F1589" s="366">
        <f t="shared" si="258"/>
        <v>0</v>
      </c>
      <c r="G1589" s="367">
        <f t="shared" si="256"/>
        <v>0</v>
      </c>
      <c r="H1589" s="338" t="s">
        <v>810</v>
      </c>
      <c r="I1589" s="338">
        <v>0</v>
      </c>
      <c r="J1589" s="167">
        <v>44308</v>
      </c>
    </row>
    <row r="1590" spans="1:10" s="338" customFormat="1" ht="16.5" customHeight="1" x14ac:dyDescent="0.35">
      <c r="A1590" s="470" t="s">
        <v>1537</v>
      </c>
      <c r="B1590" s="470" t="s">
        <v>48</v>
      </c>
      <c r="C1590" s="21">
        <v>9780008446369</v>
      </c>
      <c r="D1590" s="475">
        <v>6.25</v>
      </c>
      <c r="E1590" s="134"/>
      <c r="F1590" s="366">
        <f t="shared" si="258"/>
        <v>0</v>
      </c>
      <c r="G1590" s="367">
        <f t="shared" si="256"/>
        <v>0</v>
      </c>
      <c r="H1590" s="338" t="s">
        <v>810</v>
      </c>
      <c r="I1590" s="338">
        <v>0</v>
      </c>
      <c r="J1590" s="167">
        <v>44308</v>
      </c>
    </row>
    <row r="1591" spans="1:10" s="338" customFormat="1" ht="16.5" customHeight="1" x14ac:dyDescent="0.35">
      <c r="A1591" s="470" t="s">
        <v>1538</v>
      </c>
      <c r="B1591" s="470" t="s">
        <v>48</v>
      </c>
      <c r="C1591" s="21">
        <v>9780008446376</v>
      </c>
      <c r="D1591" s="475">
        <v>6.25</v>
      </c>
      <c r="E1591" s="134"/>
      <c r="F1591" s="366">
        <f>SUM(E1591*D1591)</f>
        <v>0</v>
      </c>
      <c r="G1591" s="367">
        <f t="shared" si="256"/>
        <v>0</v>
      </c>
      <c r="H1591" s="338" t="s">
        <v>810</v>
      </c>
      <c r="I1591" s="338">
        <v>0</v>
      </c>
      <c r="J1591" s="167">
        <v>44308</v>
      </c>
    </row>
    <row r="1592" spans="1:10" s="338" customFormat="1" ht="16.5" customHeight="1" x14ac:dyDescent="0.35">
      <c r="A1592" s="470" t="s">
        <v>1539</v>
      </c>
      <c r="B1592" s="470" t="s">
        <v>48</v>
      </c>
      <c r="C1592" s="21">
        <v>9780008446383</v>
      </c>
      <c r="D1592" s="475">
        <v>6.25</v>
      </c>
      <c r="E1592" s="134"/>
      <c r="F1592" s="366">
        <f>SUM(E1592*D1592)</f>
        <v>0</v>
      </c>
      <c r="G1592" s="367">
        <f t="shared" si="256"/>
        <v>0</v>
      </c>
      <c r="H1592" s="338" t="s">
        <v>810</v>
      </c>
      <c r="I1592" s="338">
        <v>0</v>
      </c>
      <c r="J1592" s="167">
        <v>44308</v>
      </c>
    </row>
    <row r="1593" spans="1:10" s="338" customFormat="1" ht="16.5" customHeight="1" x14ac:dyDescent="0.35">
      <c r="A1593" s="470" t="s">
        <v>1540</v>
      </c>
      <c r="B1593" s="470" t="s">
        <v>48</v>
      </c>
      <c r="C1593" s="21">
        <v>9780008446390</v>
      </c>
      <c r="D1593" s="475">
        <v>6.25</v>
      </c>
      <c r="E1593" s="134"/>
      <c r="F1593" s="366">
        <f>SUM(E1593*D1593)</f>
        <v>0</v>
      </c>
      <c r="G1593" s="367">
        <f t="shared" si="256"/>
        <v>0</v>
      </c>
      <c r="H1593" s="338" t="s">
        <v>810</v>
      </c>
      <c r="I1593" s="338">
        <v>0</v>
      </c>
      <c r="J1593" s="167">
        <v>44308</v>
      </c>
    </row>
    <row r="1594" spans="1:10" s="338" customFormat="1" ht="16.5" customHeight="1" x14ac:dyDescent="0.35">
      <c r="A1594" s="486" t="s">
        <v>180</v>
      </c>
      <c r="B1594" s="182"/>
      <c r="C1594" s="182"/>
      <c r="D1594" s="487"/>
      <c r="E1594" s="487"/>
      <c r="F1594" s="487"/>
      <c r="G1594" s="182"/>
      <c r="J1594" s="167"/>
    </row>
    <row r="1595" spans="1:10" s="338" customFormat="1" ht="16.5" customHeight="1" x14ac:dyDescent="0.35">
      <c r="A1595" s="474" t="s">
        <v>51</v>
      </c>
      <c r="B1595" s="470"/>
      <c r="C1595" s="21"/>
      <c r="D1595" s="475"/>
      <c r="E1595" s="134"/>
      <c r="F1595" s="366"/>
      <c r="G1595" s="367"/>
      <c r="J1595" s="167"/>
    </row>
    <row r="1596" spans="1:10" s="338" customFormat="1" ht="16.5" customHeight="1" x14ac:dyDescent="0.35">
      <c r="A1596" s="470" t="s">
        <v>1541</v>
      </c>
      <c r="B1596" s="470" t="s">
        <v>48</v>
      </c>
      <c r="C1596" s="21">
        <v>9780008446406</v>
      </c>
      <c r="D1596" s="475">
        <v>6.5</v>
      </c>
      <c r="E1596" s="134"/>
      <c r="F1596" s="366">
        <f t="shared" ref="F1596" si="259">SUM(E1596*D1596)</f>
        <v>0</v>
      </c>
      <c r="G1596" s="367">
        <f t="shared" ref="G1596:G1612" si="260">IF($F$17="Y",$F$19,0)</f>
        <v>0</v>
      </c>
      <c r="H1596" s="338" t="s">
        <v>810</v>
      </c>
      <c r="I1596" s="338">
        <v>0</v>
      </c>
      <c r="J1596" s="167">
        <v>44308</v>
      </c>
    </row>
    <row r="1597" spans="1:10" s="338" customFormat="1" ht="16.5" customHeight="1" x14ac:dyDescent="0.35">
      <c r="A1597" s="470" t="s">
        <v>1542</v>
      </c>
      <c r="B1597" s="470" t="s">
        <v>48</v>
      </c>
      <c r="C1597" s="21">
        <v>9780008446413</v>
      </c>
      <c r="D1597" s="475">
        <v>6.5</v>
      </c>
      <c r="E1597" s="134"/>
      <c r="F1597" s="366">
        <f>SUM(E1597*D1597)</f>
        <v>0</v>
      </c>
      <c r="G1597" s="367">
        <f t="shared" si="260"/>
        <v>0</v>
      </c>
      <c r="H1597" s="338" t="s">
        <v>810</v>
      </c>
      <c r="I1597" s="338">
        <v>0</v>
      </c>
      <c r="J1597" s="167">
        <v>44308</v>
      </c>
    </row>
    <row r="1598" spans="1:10" s="338" customFormat="1" ht="16.5" customHeight="1" x14ac:dyDescent="0.35">
      <c r="A1598" s="470" t="s">
        <v>1543</v>
      </c>
      <c r="B1598" s="470" t="s">
        <v>48</v>
      </c>
      <c r="C1598" s="21">
        <v>9780008446420</v>
      </c>
      <c r="D1598" s="475">
        <v>6.5</v>
      </c>
      <c r="E1598" s="134"/>
      <c r="F1598" s="366">
        <f t="shared" ref="F1598:F1599" si="261">SUM(E1598*D1598)</f>
        <v>0</v>
      </c>
      <c r="G1598" s="367">
        <f t="shared" si="260"/>
        <v>0</v>
      </c>
      <c r="H1598" s="338" t="s">
        <v>810</v>
      </c>
      <c r="I1598" s="338">
        <v>0</v>
      </c>
      <c r="J1598" s="167">
        <v>44308</v>
      </c>
    </row>
    <row r="1599" spans="1:10" s="338" customFormat="1" ht="16.5" customHeight="1" x14ac:dyDescent="0.35">
      <c r="A1599" s="470" t="s">
        <v>1544</v>
      </c>
      <c r="B1599" s="470" t="s">
        <v>48</v>
      </c>
      <c r="C1599" s="21">
        <v>9780008446437</v>
      </c>
      <c r="D1599" s="475">
        <v>6.5</v>
      </c>
      <c r="E1599" s="134"/>
      <c r="F1599" s="366">
        <f t="shared" si="261"/>
        <v>0</v>
      </c>
      <c r="G1599" s="367">
        <f t="shared" si="260"/>
        <v>0</v>
      </c>
      <c r="H1599" s="338" t="s">
        <v>810</v>
      </c>
      <c r="I1599" s="338">
        <v>0</v>
      </c>
      <c r="J1599" s="167">
        <v>44308</v>
      </c>
    </row>
    <row r="1600" spans="1:10" s="338" customFormat="1" ht="16.5" customHeight="1" x14ac:dyDescent="0.35">
      <c r="A1600" s="470" t="s">
        <v>1545</v>
      </c>
      <c r="B1600" s="470" t="s">
        <v>48</v>
      </c>
      <c r="C1600" s="21">
        <v>9780008446444</v>
      </c>
      <c r="D1600" s="475">
        <v>6.5</v>
      </c>
      <c r="E1600" s="134"/>
      <c r="F1600" s="366">
        <f>SUM(E1600*D1600)</f>
        <v>0</v>
      </c>
      <c r="G1600" s="367">
        <f t="shared" si="260"/>
        <v>0</v>
      </c>
      <c r="H1600" s="338" t="s">
        <v>810</v>
      </c>
      <c r="I1600" s="338">
        <v>0</v>
      </c>
      <c r="J1600" s="167">
        <v>44308</v>
      </c>
    </row>
    <row r="1601" spans="1:10" s="338" customFormat="1" ht="16.5" customHeight="1" x14ac:dyDescent="0.35">
      <c r="A1601" s="470" t="s">
        <v>1546</v>
      </c>
      <c r="B1601" s="470" t="s">
        <v>48</v>
      </c>
      <c r="C1601" s="21">
        <v>9780008446468</v>
      </c>
      <c r="D1601" s="475">
        <v>6.5</v>
      </c>
      <c r="E1601" s="134"/>
      <c r="F1601" s="366">
        <f t="shared" ref="F1601" si="262">SUM(E1601*D1601)</f>
        <v>0</v>
      </c>
      <c r="G1601" s="367">
        <f t="shared" si="260"/>
        <v>0</v>
      </c>
      <c r="H1601" s="338" t="s">
        <v>810</v>
      </c>
      <c r="I1601" s="338">
        <v>0</v>
      </c>
      <c r="J1601" s="167">
        <v>44308</v>
      </c>
    </row>
    <row r="1602" spans="1:10" s="338" customFormat="1" ht="16.5" customHeight="1" x14ac:dyDescent="0.35">
      <c r="A1602" s="470" t="s">
        <v>1547</v>
      </c>
      <c r="B1602" s="470" t="s">
        <v>48</v>
      </c>
      <c r="C1602" s="21">
        <v>9780008446628</v>
      </c>
      <c r="D1602" s="475">
        <v>6.5</v>
      </c>
      <c r="E1602" s="134"/>
      <c r="F1602" s="366">
        <f>SUM(E1602*D1602)</f>
        <v>0</v>
      </c>
      <c r="G1602" s="367">
        <f t="shared" si="260"/>
        <v>0</v>
      </c>
      <c r="H1602" s="338" t="s">
        <v>810</v>
      </c>
      <c r="I1602" s="338">
        <v>0</v>
      </c>
      <c r="J1602" s="167">
        <v>44308</v>
      </c>
    </row>
    <row r="1603" spans="1:10" s="338" customFormat="1" ht="16.5" customHeight="1" x14ac:dyDescent="0.35">
      <c r="A1603" s="470" t="s">
        <v>1548</v>
      </c>
      <c r="B1603" s="470" t="s">
        <v>48</v>
      </c>
      <c r="C1603" s="21">
        <v>9780008446635</v>
      </c>
      <c r="D1603" s="475">
        <v>6.5</v>
      </c>
      <c r="E1603" s="134"/>
      <c r="F1603" s="366">
        <f>SUM(E1603*D1603)</f>
        <v>0</v>
      </c>
      <c r="G1603" s="367">
        <f t="shared" si="260"/>
        <v>0</v>
      </c>
      <c r="H1603" s="338" t="s">
        <v>810</v>
      </c>
      <c r="I1603" s="338">
        <v>0</v>
      </c>
      <c r="J1603" s="167">
        <v>44308</v>
      </c>
    </row>
    <row r="1604" spans="1:10" s="338" customFormat="1" ht="16.5" customHeight="1" x14ac:dyDescent="0.35">
      <c r="A1604" s="474" t="s">
        <v>61</v>
      </c>
      <c r="B1604" s="470"/>
      <c r="C1604" s="21"/>
      <c r="D1604" s="475"/>
      <c r="E1604" s="134"/>
      <c r="F1604" s="366"/>
      <c r="G1604" s="367"/>
      <c r="J1604" s="167"/>
    </row>
    <row r="1605" spans="1:10" s="338" customFormat="1" ht="16.5" customHeight="1" x14ac:dyDescent="0.35">
      <c r="A1605" s="470" t="s">
        <v>1549</v>
      </c>
      <c r="B1605" s="470" t="s">
        <v>48</v>
      </c>
      <c r="C1605" s="21">
        <v>9780008446482</v>
      </c>
      <c r="D1605" s="475">
        <v>6.5</v>
      </c>
      <c r="E1605" s="134"/>
      <c r="F1605" s="366">
        <f>SUM(E1605*D1605)</f>
        <v>0</v>
      </c>
      <c r="G1605" s="367">
        <f t="shared" si="260"/>
        <v>0</v>
      </c>
      <c r="H1605" s="338" t="s">
        <v>810</v>
      </c>
      <c r="I1605" s="338">
        <v>0</v>
      </c>
      <c r="J1605" s="167">
        <v>44308</v>
      </c>
    </row>
    <row r="1606" spans="1:10" s="338" customFormat="1" ht="16.5" customHeight="1" x14ac:dyDescent="0.35">
      <c r="A1606" s="470" t="s">
        <v>1550</v>
      </c>
      <c r="B1606" s="470" t="s">
        <v>48</v>
      </c>
      <c r="C1606" s="21">
        <v>9780008446499</v>
      </c>
      <c r="D1606" s="475">
        <v>6.5</v>
      </c>
      <c r="E1606" s="134"/>
      <c r="F1606" s="366">
        <f t="shared" ref="F1606:F1609" si="263">SUM(E1606*D1606)</f>
        <v>0</v>
      </c>
      <c r="G1606" s="367">
        <f t="shared" si="260"/>
        <v>0</v>
      </c>
      <c r="H1606" s="338" t="s">
        <v>810</v>
      </c>
      <c r="I1606" s="338">
        <v>0</v>
      </c>
      <c r="J1606" s="167">
        <v>44308</v>
      </c>
    </row>
    <row r="1607" spans="1:10" s="338" customFormat="1" ht="16.5" customHeight="1" x14ac:dyDescent="0.35">
      <c r="A1607" s="470" t="s">
        <v>1551</v>
      </c>
      <c r="B1607" s="470" t="s">
        <v>48</v>
      </c>
      <c r="C1607" s="21">
        <v>9780008446505</v>
      </c>
      <c r="D1607" s="475">
        <v>6.5</v>
      </c>
      <c r="E1607" s="134"/>
      <c r="F1607" s="366">
        <f t="shared" si="263"/>
        <v>0</v>
      </c>
      <c r="G1607" s="367">
        <f t="shared" si="260"/>
        <v>0</v>
      </c>
      <c r="H1607" s="338" t="s">
        <v>810</v>
      </c>
      <c r="I1607" s="338">
        <v>0</v>
      </c>
      <c r="J1607" s="167">
        <v>44308</v>
      </c>
    </row>
    <row r="1608" spans="1:10" s="338" customFormat="1" ht="16.5" customHeight="1" x14ac:dyDescent="0.35">
      <c r="A1608" s="470" t="s">
        <v>1552</v>
      </c>
      <c r="B1608" s="470" t="s">
        <v>48</v>
      </c>
      <c r="C1608" s="21">
        <v>9780008446529</v>
      </c>
      <c r="D1608" s="475">
        <v>6.5</v>
      </c>
      <c r="E1608" s="134"/>
      <c r="F1608" s="366">
        <f t="shared" si="263"/>
        <v>0</v>
      </c>
      <c r="G1608" s="367">
        <f t="shared" si="260"/>
        <v>0</v>
      </c>
      <c r="H1608" s="338" t="s">
        <v>810</v>
      </c>
      <c r="I1608" s="338">
        <v>0</v>
      </c>
      <c r="J1608" s="167">
        <v>44308</v>
      </c>
    </row>
    <row r="1609" spans="1:10" s="338" customFormat="1" ht="16.5" customHeight="1" x14ac:dyDescent="0.35">
      <c r="A1609" s="470" t="s">
        <v>1553</v>
      </c>
      <c r="B1609" s="470" t="s">
        <v>48</v>
      </c>
      <c r="C1609" s="21">
        <v>9780008446543</v>
      </c>
      <c r="D1609" s="475">
        <v>6.5</v>
      </c>
      <c r="E1609" s="134"/>
      <c r="F1609" s="366">
        <f t="shared" si="263"/>
        <v>0</v>
      </c>
      <c r="G1609" s="367">
        <f t="shared" si="260"/>
        <v>0</v>
      </c>
      <c r="H1609" s="338" t="s">
        <v>810</v>
      </c>
      <c r="I1609" s="338">
        <v>0</v>
      </c>
      <c r="J1609" s="167">
        <v>44308</v>
      </c>
    </row>
    <row r="1610" spans="1:10" s="338" customFormat="1" ht="16.5" customHeight="1" x14ac:dyDescent="0.35">
      <c r="A1610" s="470" t="s">
        <v>1554</v>
      </c>
      <c r="B1610" s="470" t="s">
        <v>48</v>
      </c>
      <c r="C1610" s="21">
        <v>9780008446567</v>
      </c>
      <c r="D1610" s="475">
        <v>6.5</v>
      </c>
      <c r="E1610" s="134"/>
      <c r="F1610" s="366">
        <f>SUM(E1610*D1610)</f>
        <v>0</v>
      </c>
      <c r="G1610" s="367">
        <f t="shared" si="260"/>
        <v>0</v>
      </c>
      <c r="H1610" s="338" t="s">
        <v>810</v>
      </c>
      <c r="I1610" s="338">
        <v>0</v>
      </c>
      <c r="J1610" s="167">
        <v>44308</v>
      </c>
    </row>
    <row r="1611" spans="1:10" s="338" customFormat="1" ht="16.5" customHeight="1" x14ac:dyDescent="0.35">
      <c r="A1611" s="470" t="s">
        <v>1555</v>
      </c>
      <c r="B1611" s="470" t="s">
        <v>48</v>
      </c>
      <c r="C1611" s="21">
        <v>9780008446598</v>
      </c>
      <c r="D1611" s="475">
        <v>6.5</v>
      </c>
      <c r="E1611" s="134"/>
      <c r="F1611" s="366">
        <f>SUM(E1611*D1611)</f>
        <v>0</v>
      </c>
      <c r="G1611" s="367">
        <f t="shared" si="260"/>
        <v>0</v>
      </c>
      <c r="H1611" s="338" t="s">
        <v>810</v>
      </c>
      <c r="I1611" s="338">
        <v>0</v>
      </c>
      <c r="J1611" s="167">
        <v>44308</v>
      </c>
    </row>
    <row r="1612" spans="1:10" s="338" customFormat="1" ht="16.5" customHeight="1" x14ac:dyDescent="0.35">
      <c r="A1612" s="470" t="s">
        <v>1556</v>
      </c>
      <c r="B1612" s="470" t="s">
        <v>48</v>
      </c>
      <c r="C1612" s="21">
        <v>9780008446604</v>
      </c>
      <c r="D1612" s="475">
        <v>6.5</v>
      </c>
      <c r="E1612" s="134"/>
      <c r="F1612" s="366">
        <f>SUM(E1612*D1612)</f>
        <v>0</v>
      </c>
      <c r="G1612" s="367">
        <f t="shared" si="260"/>
        <v>0</v>
      </c>
      <c r="H1612" s="338" t="s">
        <v>810</v>
      </c>
      <c r="I1612" s="338">
        <v>0</v>
      </c>
      <c r="J1612" s="167">
        <v>44308</v>
      </c>
    </row>
    <row r="1613" spans="1:10" s="338" customFormat="1" ht="16.5" customHeight="1" x14ac:dyDescent="0.35">
      <c r="A1613" s="471" t="s">
        <v>1182</v>
      </c>
      <c r="B1613" s="470"/>
      <c r="C1613" s="21"/>
      <c r="D1613" s="475"/>
      <c r="E1613" s="134"/>
      <c r="F1613" s="366"/>
      <c r="G1613" s="367"/>
      <c r="J1613" s="167"/>
    </row>
    <row r="1614" spans="1:10" s="338" customFormat="1" ht="16.5" customHeight="1" x14ac:dyDescent="0.35">
      <c r="A1614" s="472" t="s">
        <v>50</v>
      </c>
      <c r="B1614" s="161"/>
      <c r="C1614" s="161"/>
      <c r="D1614" s="473"/>
      <c r="E1614" s="473"/>
      <c r="F1614" s="473"/>
      <c r="G1614" s="473"/>
      <c r="J1614" s="364"/>
    </row>
    <row r="1615" spans="1:10" s="338" customFormat="1" ht="16.5" customHeight="1" x14ac:dyDescent="0.35">
      <c r="A1615" s="470" t="s">
        <v>1284</v>
      </c>
      <c r="B1615" s="470" t="s">
        <v>48</v>
      </c>
      <c r="C1615" s="21">
        <v>9780008417970</v>
      </c>
      <c r="D1615" s="475">
        <v>14.99</v>
      </c>
      <c r="E1615" s="134"/>
      <c r="F1615" s="366">
        <f t="shared" ref="F1615:F1629" si="264">SUM(E1615*D1615)</f>
        <v>0</v>
      </c>
      <c r="G1615" s="367">
        <f t="shared" ref="G1615:G1616" si="265">IF($F$17="Y",$F$19,0)</f>
        <v>0</v>
      </c>
      <c r="H1615" s="338" t="s">
        <v>810</v>
      </c>
      <c r="I1615" s="338">
        <v>0</v>
      </c>
      <c r="J1615" s="167">
        <v>44092</v>
      </c>
    </row>
    <row r="1616" spans="1:10" s="338" customFormat="1" ht="16.5" customHeight="1" x14ac:dyDescent="0.35">
      <c r="A1616" s="470" t="s">
        <v>1285</v>
      </c>
      <c r="B1616" s="470" t="s">
        <v>48</v>
      </c>
      <c r="C1616" s="21">
        <v>9780008417987</v>
      </c>
      <c r="D1616" s="475">
        <v>14.99</v>
      </c>
      <c r="E1616" s="134"/>
      <c r="F1616" s="366">
        <f t="shared" si="264"/>
        <v>0</v>
      </c>
      <c r="G1616" s="367">
        <f t="shared" si="265"/>
        <v>0</v>
      </c>
      <c r="H1616" s="338" t="s">
        <v>810</v>
      </c>
      <c r="I1616" s="338">
        <v>0</v>
      </c>
      <c r="J1616" s="167">
        <v>44092</v>
      </c>
    </row>
    <row r="1617" spans="1:105" s="338" customFormat="1" ht="16.5" customHeight="1" x14ac:dyDescent="0.35">
      <c r="A1617" s="476" t="s">
        <v>69</v>
      </c>
      <c r="B1617" s="477"/>
      <c r="C1617" s="169"/>
      <c r="D1617" s="477"/>
      <c r="E1617" s="477"/>
      <c r="F1617" s="477"/>
      <c r="G1617" s="477"/>
      <c r="J1617" s="167"/>
    </row>
    <row r="1618" spans="1:105" s="338" customFormat="1" ht="16.5" customHeight="1" x14ac:dyDescent="0.35">
      <c r="A1618" s="470" t="s">
        <v>1286</v>
      </c>
      <c r="B1618" s="470" t="s">
        <v>48</v>
      </c>
      <c r="C1618" s="21">
        <v>9780008418069</v>
      </c>
      <c r="D1618" s="475">
        <v>14.99</v>
      </c>
      <c r="E1618" s="134"/>
      <c r="F1618" s="366">
        <f t="shared" si="264"/>
        <v>0</v>
      </c>
      <c r="G1618" s="367">
        <f t="shared" ref="G1618:G1629" si="266">IF($F$17="Y",$F$19,0)</f>
        <v>0</v>
      </c>
      <c r="H1618" s="338" t="s">
        <v>810</v>
      </c>
      <c r="I1618" s="338">
        <v>0</v>
      </c>
      <c r="J1618" s="167">
        <v>44092</v>
      </c>
    </row>
    <row r="1619" spans="1:105" s="338" customFormat="1" ht="16.5" customHeight="1" x14ac:dyDescent="0.35">
      <c r="A1619" s="470" t="s">
        <v>1287</v>
      </c>
      <c r="B1619" s="470" t="s">
        <v>48</v>
      </c>
      <c r="C1619" s="21">
        <v>9780008417994</v>
      </c>
      <c r="D1619" s="475">
        <v>14.99</v>
      </c>
      <c r="E1619" s="134"/>
      <c r="F1619" s="366">
        <f t="shared" si="264"/>
        <v>0</v>
      </c>
      <c r="G1619" s="367">
        <f t="shared" si="266"/>
        <v>0</v>
      </c>
      <c r="H1619" s="338" t="s">
        <v>810</v>
      </c>
      <c r="I1619" s="338">
        <v>0</v>
      </c>
      <c r="J1619" s="167">
        <v>44092</v>
      </c>
    </row>
    <row r="1620" spans="1:105" s="338" customFormat="1" ht="16.5" customHeight="1" x14ac:dyDescent="0.35">
      <c r="A1620" s="470" t="s">
        <v>1338</v>
      </c>
      <c r="B1620" s="470" t="s">
        <v>48</v>
      </c>
      <c r="C1620" s="21">
        <v>9780008418007</v>
      </c>
      <c r="D1620" s="475">
        <v>14.99</v>
      </c>
      <c r="E1620" s="134"/>
      <c r="F1620" s="366">
        <f t="shared" si="264"/>
        <v>0</v>
      </c>
      <c r="G1620" s="367">
        <f t="shared" si="266"/>
        <v>0</v>
      </c>
      <c r="H1620" s="338" t="s">
        <v>810</v>
      </c>
      <c r="I1620" s="338">
        <v>0</v>
      </c>
      <c r="J1620" s="167">
        <v>44092</v>
      </c>
    </row>
    <row r="1621" spans="1:105" s="338" customFormat="1" ht="16.5" customHeight="1" x14ac:dyDescent="0.35">
      <c r="A1621" s="476" t="s">
        <v>88</v>
      </c>
      <c r="B1621" s="477"/>
      <c r="C1621" s="169"/>
      <c r="D1621" s="477"/>
      <c r="E1621" s="477"/>
      <c r="F1621" s="477"/>
      <c r="G1621" s="477"/>
      <c r="J1621" s="167"/>
    </row>
    <row r="1622" spans="1:105" s="338" customFormat="1" ht="16.5" customHeight="1" x14ac:dyDescent="0.35">
      <c r="A1622" s="470" t="s">
        <v>1288</v>
      </c>
      <c r="B1622" s="470" t="s">
        <v>48</v>
      </c>
      <c r="C1622" s="21">
        <v>9780008418014</v>
      </c>
      <c r="D1622" s="475">
        <v>14.99</v>
      </c>
      <c r="E1622" s="134"/>
      <c r="F1622" s="366">
        <f t="shared" si="264"/>
        <v>0</v>
      </c>
      <c r="G1622" s="367">
        <f t="shared" si="266"/>
        <v>0</v>
      </c>
      <c r="H1622" s="338" t="s">
        <v>810</v>
      </c>
      <c r="I1622" s="338">
        <v>0</v>
      </c>
      <c r="J1622" s="167">
        <v>44092</v>
      </c>
    </row>
    <row r="1623" spans="1:105" s="338" customFormat="1" ht="16.5" customHeight="1" x14ac:dyDescent="0.35">
      <c r="A1623" s="470" t="s">
        <v>1289</v>
      </c>
      <c r="B1623" s="470" t="s">
        <v>48</v>
      </c>
      <c r="C1623" s="21">
        <v>9780008418021</v>
      </c>
      <c r="D1623" s="475">
        <v>14.99</v>
      </c>
      <c r="E1623" s="134"/>
      <c r="F1623" s="366">
        <f t="shared" si="264"/>
        <v>0</v>
      </c>
      <c r="G1623" s="367">
        <f t="shared" si="266"/>
        <v>0</v>
      </c>
      <c r="H1623" s="338" t="s">
        <v>810</v>
      </c>
      <c r="I1623" s="338">
        <v>0</v>
      </c>
      <c r="J1623" s="167">
        <v>44092</v>
      </c>
    </row>
    <row r="1624" spans="1:105" s="338" customFormat="1" ht="16.5" customHeight="1" x14ac:dyDescent="0.35">
      <c r="A1624" s="470" t="s">
        <v>1290</v>
      </c>
      <c r="B1624" s="470" t="s">
        <v>48</v>
      </c>
      <c r="C1624" s="21">
        <v>9780008418038</v>
      </c>
      <c r="D1624" s="475">
        <v>14.99</v>
      </c>
      <c r="E1624" s="134"/>
      <c r="F1624" s="366">
        <f t="shared" si="264"/>
        <v>0</v>
      </c>
      <c r="G1624" s="367">
        <f t="shared" si="266"/>
        <v>0</v>
      </c>
      <c r="H1624" s="338" t="s">
        <v>810</v>
      </c>
      <c r="I1624" s="338">
        <v>0</v>
      </c>
      <c r="J1624" s="167">
        <v>44092</v>
      </c>
    </row>
    <row r="1625" spans="1:105" s="591" customFormat="1" ht="16.5" customHeight="1" x14ac:dyDescent="0.35">
      <c r="A1625" s="478" t="s">
        <v>102</v>
      </c>
      <c r="B1625" s="170"/>
      <c r="C1625" s="170"/>
      <c r="D1625" s="479"/>
      <c r="E1625" s="480"/>
      <c r="F1625" s="480"/>
      <c r="G1625" s="480"/>
      <c r="H1625" s="338"/>
      <c r="I1625" s="338"/>
      <c r="J1625" s="167"/>
      <c r="K1625" s="338"/>
      <c r="L1625" s="338"/>
      <c r="M1625" s="338"/>
      <c r="N1625" s="338"/>
      <c r="O1625" s="338"/>
      <c r="P1625" s="338"/>
      <c r="Q1625" s="338"/>
      <c r="R1625" s="338"/>
      <c r="S1625" s="338"/>
      <c r="T1625" s="338"/>
      <c r="U1625" s="338"/>
      <c r="V1625" s="338"/>
      <c r="W1625" s="338"/>
      <c r="X1625" s="338"/>
      <c r="Y1625" s="338"/>
      <c r="Z1625" s="338"/>
      <c r="AA1625" s="338"/>
      <c r="AB1625" s="338"/>
      <c r="AC1625" s="338"/>
      <c r="AD1625" s="338"/>
      <c r="AE1625" s="338"/>
      <c r="AF1625" s="338"/>
      <c r="AG1625" s="338"/>
      <c r="AH1625" s="338"/>
      <c r="AI1625" s="338"/>
      <c r="AJ1625" s="338"/>
      <c r="AK1625" s="338"/>
      <c r="AL1625" s="338"/>
      <c r="AM1625" s="590"/>
    </row>
    <row r="1626" spans="1:105" s="594" customFormat="1" ht="16.5" customHeight="1" x14ac:dyDescent="0.35">
      <c r="A1626" s="470" t="s">
        <v>1291</v>
      </c>
      <c r="B1626" s="470" t="s">
        <v>48</v>
      </c>
      <c r="C1626" s="21">
        <v>9780008418045</v>
      </c>
      <c r="D1626" s="475">
        <v>14.99</v>
      </c>
      <c r="E1626" s="134"/>
      <c r="F1626" s="366">
        <f t="shared" si="264"/>
        <v>0</v>
      </c>
      <c r="G1626" s="367">
        <f t="shared" si="266"/>
        <v>0</v>
      </c>
      <c r="H1626" s="338" t="s">
        <v>810</v>
      </c>
      <c r="I1626" s="338">
        <v>0</v>
      </c>
      <c r="J1626" s="167">
        <v>44092</v>
      </c>
      <c r="K1626" s="300"/>
      <c r="L1626" s="300"/>
      <c r="M1626" s="300"/>
      <c r="N1626" s="300"/>
      <c r="O1626" s="300"/>
      <c r="P1626" s="300"/>
      <c r="Q1626" s="300"/>
      <c r="R1626" s="300"/>
      <c r="S1626" s="300"/>
      <c r="T1626" s="300"/>
      <c r="U1626" s="300"/>
      <c r="V1626" s="300"/>
      <c r="W1626" s="300"/>
      <c r="X1626" s="300"/>
      <c r="Y1626" s="300"/>
      <c r="Z1626" s="300"/>
      <c r="AA1626" s="300"/>
      <c r="AB1626" s="300"/>
      <c r="AC1626" s="300"/>
      <c r="AD1626" s="300"/>
      <c r="AE1626" s="300"/>
      <c r="AF1626" s="300"/>
      <c r="AG1626" s="300"/>
      <c r="AH1626" s="300"/>
      <c r="AI1626" s="300"/>
      <c r="AJ1626" s="300"/>
      <c r="AK1626" s="300"/>
      <c r="AL1626" s="300"/>
      <c r="AM1626" s="592"/>
      <c r="AN1626" s="593"/>
      <c r="AO1626" s="593"/>
      <c r="AP1626" s="593"/>
      <c r="AQ1626" s="593"/>
      <c r="AR1626" s="593"/>
      <c r="AS1626" s="593"/>
      <c r="AT1626" s="593"/>
      <c r="AU1626" s="593"/>
      <c r="AV1626" s="593"/>
      <c r="AW1626" s="593"/>
      <c r="AX1626" s="593"/>
      <c r="AY1626" s="593"/>
      <c r="AZ1626" s="593"/>
      <c r="BA1626" s="593"/>
      <c r="BB1626" s="593"/>
      <c r="BC1626" s="593"/>
      <c r="BD1626" s="593"/>
      <c r="BE1626" s="593"/>
      <c r="BF1626" s="593"/>
      <c r="BG1626" s="593"/>
      <c r="BH1626" s="593"/>
      <c r="BI1626" s="593"/>
      <c r="BJ1626" s="593"/>
      <c r="BK1626" s="593"/>
      <c r="BL1626" s="593"/>
      <c r="BM1626" s="593"/>
      <c r="BN1626" s="593"/>
      <c r="BO1626" s="593"/>
      <c r="BP1626" s="593"/>
      <c r="BQ1626" s="593"/>
      <c r="BR1626" s="593"/>
      <c r="BS1626" s="593"/>
      <c r="BT1626" s="593"/>
      <c r="BU1626" s="593"/>
      <c r="BV1626" s="593"/>
      <c r="BW1626" s="593"/>
      <c r="BX1626" s="593"/>
      <c r="BY1626" s="593"/>
      <c r="BZ1626" s="593"/>
      <c r="CA1626" s="593"/>
      <c r="CB1626" s="593"/>
      <c r="CC1626" s="593"/>
      <c r="CD1626" s="593"/>
      <c r="CE1626" s="593"/>
      <c r="CF1626" s="593"/>
      <c r="CG1626" s="593"/>
      <c r="CH1626" s="593"/>
      <c r="CI1626" s="593"/>
      <c r="CJ1626" s="593"/>
      <c r="CK1626" s="593"/>
      <c r="CL1626" s="593"/>
      <c r="CM1626" s="593"/>
      <c r="CN1626" s="593"/>
      <c r="CO1626" s="593"/>
      <c r="CP1626" s="593"/>
      <c r="CQ1626" s="593"/>
      <c r="CR1626" s="593"/>
      <c r="CS1626" s="593"/>
      <c r="CT1626" s="593"/>
      <c r="CU1626" s="593"/>
      <c r="CV1626" s="593"/>
      <c r="CW1626" s="593"/>
      <c r="CX1626" s="593"/>
      <c r="CY1626" s="593"/>
      <c r="CZ1626" s="593"/>
      <c r="DA1626" s="593"/>
    </row>
    <row r="1627" spans="1:105" s="594" customFormat="1" ht="16.5" customHeight="1" x14ac:dyDescent="0.35">
      <c r="A1627" s="470" t="s">
        <v>1292</v>
      </c>
      <c r="B1627" s="470" t="s">
        <v>48</v>
      </c>
      <c r="C1627" s="21">
        <v>9780008418052</v>
      </c>
      <c r="D1627" s="475">
        <v>14.99</v>
      </c>
      <c r="E1627" s="134"/>
      <c r="F1627" s="366">
        <f t="shared" si="264"/>
        <v>0</v>
      </c>
      <c r="G1627" s="367">
        <f t="shared" si="266"/>
        <v>0</v>
      </c>
      <c r="H1627" s="338" t="s">
        <v>810</v>
      </c>
      <c r="I1627" s="338">
        <v>0</v>
      </c>
      <c r="J1627" s="167">
        <v>44092</v>
      </c>
      <c r="K1627" s="300"/>
      <c r="L1627" s="300"/>
      <c r="M1627" s="300"/>
      <c r="N1627" s="300"/>
      <c r="O1627" s="300"/>
      <c r="P1627" s="300"/>
      <c r="Q1627" s="300"/>
      <c r="R1627" s="300"/>
      <c r="S1627" s="300"/>
      <c r="T1627" s="300"/>
      <c r="U1627" s="300"/>
      <c r="V1627" s="300"/>
      <c r="W1627" s="300"/>
      <c r="X1627" s="300"/>
      <c r="Y1627" s="300"/>
      <c r="Z1627" s="300"/>
      <c r="AA1627" s="300"/>
      <c r="AB1627" s="300"/>
      <c r="AC1627" s="300"/>
      <c r="AD1627" s="300"/>
      <c r="AE1627" s="300"/>
      <c r="AF1627" s="300"/>
      <c r="AG1627" s="300"/>
      <c r="AH1627" s="300"/>
      <c r="AI1627" s="300"/>
      <c r="AJ1627" s="300"/>
      <c r="AK1627" s="300"/>
      <c r="AL1627" s="300"/>
      <c r="AM1627" s="592"/>
      <c r="AN1627" s="593"/>
      <c r="AO1627" s="593"/>
      <c r="AP1627" s="593"/>
      <c r="AQ1627" s="593"/>
      <c r="AR1627" s="593"/>
      <c r="AS1627" s="593"/>
      <c r="AT1627" s="593"/>
      <c r="AU1627" s="593"/>
      <c r="AV1627" s="593"/>
      <c r="AW1627" s="593"/>
      <c r="AX1627" s="593"/>
      <c r="AY1627" s="593"/>
      <c r="AZ1627" s="593"/>
      <c r="BA1627" s="593"/>
      <c r="BB1627" s="593"/>
      <c r="BC1627" s="593"/>
      <c r="BD1627" s="593"/>
      <c r="BE1627" s="593"/>
      <c r="BF1627" s="593"/>
      <c r="BG1627" s="593"/>
      <c r="BH1627" s="593"/>
      <c r="BI1627" s="593"/>
      <c r="BJ1627" s="593"/>
      <c r="BK1627" s="593"/>
      <c r="BL1627" s="593"/>
      <c r="BM1627" s="593"/>
      <c r="BN1627" s="593"/>
      <c r="BO1627" s="593"/>
      <c r="BP1627" s="593"/>
      <c r="BQ1627" s="593"/>
      <c r="BR1627" s="593"/>
      <c r="BS1627" s="593"/>
      <c r="BT1627" s="593"/>
      <c r="BU1627" s="593"/>
      <c r="BV1627" s="593"/>
      <c r="BW1627" s="593"/>
      <c r="BX1627" s="593"/>
      <c r="BY1627" s="593"/>
      <c r="BZ1627" s="593"/>
      <c r="CA1627" s="593"/>
      <c r="CB1627" s="593"/>
      <c r="CC1627" s="593"/>
      <c r="CD1627" s="593"/>
      <c r="CE1627" s="593"/>
      <c r="CF1627" s="593"/>
      <c r="CG1627" s="593"/>
      <c r="CH1627" s="593"/>
      <c r="CI1627" s="593"/>
      <c r="CJ1627" s="593"/>
      <c r="CK1627" s="593"/>
      <c r="CL1627" s="593"/>
      <c r="CM1627" s="593"/>
      <c r="CN1627" s="593"/>
      <c r="CO1627" s="593"/>
      <c r="CP1627" s="593"/>
      <c r="CQ1627" s="593"/>
      <c r="CR1627" s="593"/>
      <c r="CS1627" s="593"/>
      <c r="CT1627" s="593"/>
      <c r="CU1627" s="593"/>
      <c r="CV1627" s="593"/>
      <c r="CW1627" s="593"/>
      <c r="CX1627" s="593"/>
      <c r="CY1627" s="593"/>
      <c r="CZ1627" s="593"/>
      <c r="DA1627" s="593"/>
    </row>
    <row r="1628" spans="1:105" s="594" customFormat="1" ht="16.5" customHeight="1" x14ac:dyDescent="0.35">
      <c r="A1628" s="470" t="s">
        <v>1293</v>
      </c>
      <c r="B1628" s="470" t="s">
        <v>48</v>
      </c>
      <c r="C1628" s="21">
        <v>9780008418076</v>
      </c>
      <c r="D1628" s="475">
        <v>14.99</v>
      </c>
      <c r="E1628" s="134"/>
      <c r="F1628" s="366">
        <f t="shared" si="264"/>
        <v>0</v>
      </c>
      <c r="G1628" s="367">
        <f t="shared" si="266"/>
        <v>0</v>
      </c>
      <c r="H1628" s="338" t="s">
        <v>810</v>
      </c>
      <c r="I1628" s="338">
        <v>0</v>
      </c>
      <c r="J1628" s="167">
        <v>44092</v>
      </c>
      <c r="K1628" s="300"/>
      <c r="L1628" s="300"/>
      <c r="M1628" s="300"/>
      <c r="N1628" s="300"/>
      <c r="O1628" s="300"/>
      <c r="P1628" s="300"/>
      <c r="Q1628" s="300"/>
      <c r="R1628" s="300"/>
      <c r="S1628" s="300"/>
      <c r="T1628" s="300"/>
      <c r="U1628" s="300"/>
      <c r="V1628" s="300"/>
      <c r="W1628" s="300"/>
      <c r="X1628" s="300"/>
      <c r="Y1628" s="300"/>
      <c r="Z1628" s="300"/>
      <c r="AA1628" s="300"/>
      <c r="AB1628" s="300"/>
      <c r="AC1628" s="300"/>
      <c r="AD1628" s="300"/>
      <c r="AE1628" s="300"/>
      <c r="AF1628" s="300"/>
      <c r="AG1628" s="300"/>
      <c r="AH1628" s="300"/>
      <c r="AI1628" s="300"/>
      <c r="AJ1628" s="300"/>
      <c r="AK1628" s="300"/>
      <c r="AL1628" s="300"/>
      <c r="AM1628" s="592"/>
      <c r="AN1628" s="593"/>
      <c r="AO1628" s="593"/>
      <c r="AP1628" s="593"/>
      <c r="AQ1628" s="593"/>
      <c r="AR1628" s="593"/>
      <c r="AS1628" s="593"/>
      <c r="AT1628" s="593"/>
      <c r="AU1628" s="593"/>
      <c r="AV1628" s="593"/>
      <c r="AW1628" s="593"/>
      <c r="AX1628" s="593"/>
      <c r="AY1628" s="593"/>
      <c r="AZ1628" s="593"/>
      <c r="BA1628" s="593"/>
      <c r="BB1628" s="593"/>
      <c r="BC1628" s="593"/>
      <c r="BD1628" s="593"/>
      <c r="BE1628" s="593"/>
      <c r="BF1628" s="593"/>
      <c r="BG1628" s="593"/>
      <c r="BH1628" s="593"/>
      <c r="BI1628" s="593"/>
      <c r="BJ1628" s="593"/>
      <c r="BK1628" s="593"/>
      <c r="BL1628" s="593"/>
      <c r="BM1628" s="593"/>
      <c r="BN1628" s="593"/>
      <c r="BO1628" s="593"/>
      <c r="BP1628" s="593"/>
      <c r="BQ1628" s="593"/>
      <c r="BR1628" s="593"/>
      <c r="BS1628" s="593"/>
      <c r="BT1628" s="593"/>
      <c r="BU1628" s="593"/>
      <c r="BV1628" s="593"/>
      <c r="BW1628" s="593"/>
      <c r="BX1628" s="593"/>
      <c r="BY1628" s="593"/>
      <c r="BZ1628" s="593"/>
      <c r="CA1628" s="593"/>
      <c r="CB1628" s="593"/>
      <c r="CC1628" s="593"/>
      <c r="CD1628" s="593"/>
      <c r="CE1628" s="593"/>
      <c r="CF1628" s="593"/>
      <c r="CG1628" s="593"/>
      <c r="CH1628" s="593"/>
      <c r="CI1628" s="593"/>
      <c r="CJ1628" s="593"/>
      <c r="CK1628" s="593"/>
      <c r="CL1628" s="593"/>
      <c r="CM1628" s="593"/>
      <c r="CN1628" s="593"/>
      <c r="CO1628" s="593"/>
      <c r="CP1628" s="593"/>
      <c r="CQ1628" s="593"/>
      <c r="CR1628" s="593"/>
      <c r="CS1628" s="593"/>
      <c r="CT1628" s="593"/>
      <c r="CU1628" s="593"/>
      <c r="CV1628" s="593"/>
      <c r="CW1628" s="593"/>
      <c r="CX1628" s="593"/>
      <c r="CY1628" s="593"/>
      <c r="CZ1628" s="593"/>
      <c r="DA1628" s="593"/>
    </row>
    <row r="1629" spans="1:105" s="594" customFormat="1" ht="16.5" customHeight="1" x14ac:dyDescent="0.35">
      <c r="A1629" s="470" t="s">
        <v>1294</v>
      </c>
      <c r="B1629" s="470" t="s">
        <v>48</v>
      </c>
      <c r="C1629" s="21">
        <v>9780008418083</v>
      </c>
      <c r="D1629" s="475">
        <v>14.99</v>
      </c>
      <c r="E1629" s="134"/>
      <c r="F1629" s="366">
        <f t="shared" si="264"/>
        <v>0</v>
      </c>
      <c r="G1629" s="367">
        <f t="shared" si="266"/>
        <v>0</v>
      </c>
      <c r="H1629" s="338" t="s">
        <v>810</v>
      </c>
      <c r="I1629" s="338">
        <v>0</v>
      </c>
      <c r="J1629" s="167">
        <v>44092</v>
      </c>
      <c r="K1629" s="300"/>
      <c r="L1629" s="300"/>
      <c r="M1629" s="300"/>
      <c r="N1629" s="300"/>
      <c r="O1629" s="300"/>
      <c r="P1629" s="300"/>
      <c r="Q1629" s="300"/>
      <c r="R1629" s="300"/>
      <c r="S1629" s="300"/>
      <c r="T1629" s="300"/>
      <c r="U1629" s="300"/>
      <c r="V1629" s="300"/>
      <c r="W1629" s="300"/>
      <c r="X1629" s="300"/>
      <c r="Y1629" s="300"/>
      <c r="Z1629" s="300"/>
      <c r="AA1629" s="300"/>
      <c r="AB1629" s="300"/>
      <c r="AC1629" s="300"/>
      <c r="AD1629" s="300"/>
      <c r="AE1629" s="300"/>
      <c r="AF1629" s="300"/>
      <c r="AG1629" s="300"/>
      <c r="AH1629" s="300"/>
      <c r="AI1629" s="300"/>
      <c r="AJ1629" s="300"/>
      <c r="AK1629" s="300"/>
      <c r="AL1629" s="300"/>
      <c r="AM1629" s="592"/>
      <c r="AN1629" s="593"/>
      <c r="AO1629" s="593"/>
      <c r="AP1629" s="593"/>
      <c r="AQ1629" s="593"/>
      <c r="AR1629" s="593"/>
      <c r="AS1629" s="593"/>
      <c r="AT1629" s="593"/>
      <c r="AU1629" s="593"/>
      <c r="AV1629" s="593"/>
      <c r="AW1629" s="593"/>
      <c r="AX1629" s="593"/>
      <c r="AY1629" s="593"/>
      <c r="AZ1629" s="593"/>
      <c r="BA1629" s="593"/>
      <c r="BB1629" s="593"/>
      <c r="BC1629" s="593"/>
      <c r="BD1629" s="593"/>
      <c r="BE1629" s="593"/>
      <c r="BF1629" s="593"/>
      <c r="BG1629" s="593"/>
      <c r="BH1629" s="593"/>
      <c r="BI1629" s="593"/>
      <c r="BJ1629" s="593"/>
      <c r="BK1629" s="593"/>
      <c r="BL1629" s="593"/>
      <c r="BM1629" s="593"/>
      <c r="BN1629" s="593"/>
      <c r="BO1629" s="593"/>
      <c r="BP1629" s="593"/>
      <c r="BQ1629" s="593"/>
      <c r="BR1629" s="593"/>
      <c r="BS1629" s="593"/>
      <c r="BT1629" s="593"/>
      <c r="BU1629" s="593"/>
      <c r="BV1629" s="593"/>
      <c r="BW1629" s="593"/>
      <c r="BX1629" s="593"/>
      <c r="BY1629" s="593"/>
      <c r="BZ1629" s="593"/>
      <c r="CA1629" s="593"/>
      <c r="CB1629" s="593"/>
      <c r="CC1629" s="593"/>
      <c r="CD1629" s="593"/>
      <c r="CE1629" s="593"/>
      <c r="CF1629" s="593"/>
      <c r="CG1629" s="593"/>
      <c r="CH1629" s="593"/>
      <c r="CI1629" s="593"/>
      <c r="CJ1629" s="593"/>
      <c r="CK1629" s="593"/>
      <c r="CL1629" s="593"/>
      <c r="CM1629" s="593"/>
      <c r="CN1629" s="593"/>
      <c r="CO1629" s="593"/>
      <c r="CP1629" s="593"/>
      <c r="CQ1629" s="593"/>
      <c r="CR1629" s="593"/>
      <c r="CS1629" s="593"/>
      <c r="CT1629" s="593"/>
      <c r="CU1629" s="593"/>
      <c r="CV1629" s="593"/>
      <c r="CW1629" s="593"/>
      <c r="CX1629" s="593"/>
      <c r="CY1629" s="593"/>
      <c r="CZ1629" s="593"/>
      <c r="DA1629" s="593"/>
    </row>
    <row r="1630" spans="1:105" s="594" customFormat="1" ht="16.5" customHeight="1" x14ac:dyDescent="0.35">
      <c r="A1630" s="523" t="s">
        <v>1566</v>
      </c>
      <c r="B1630" s="524"/>
      <c r="C1630" s="524"/>
      <c r="D1630" s="524"/>
      <c r="E1630" s="524"/>
      <c r="F1630" s="524"/>
      <c r="G1630" s="525"/>
      <c r="H1630" s="338"/>
      <c r="I1630" s="338"/>
      <c r="J1630" s="47"/>
      <c r="K1630" s="300"/>
      <c r="L1630" s="300"/>
      <c r="M1630" s="300"/>
      <c r="N1630" s="300"/>
      <c r="O1630" s="300"/>
      <c r="P1630" s="300"/>
      <c r="Q1630" s="300"/>
      <c r="R1630" s="300"/>
      <c r="S1630" s="300"/>
      <c r="T1630" s="300"/>
      <c r="U1630" s="300"/>
      <c r="V1630" s="300"/>
      <c r="W1630" s="300"/>
      <c r="X1630" s="300"/>
      <c r="Y1630" s="300"/>
      <c r="Z1630" s="300"/>
      <c r="AA1630" s="300"/>
      <c r="AB1630" s="300"/>
      <c r="AC1630" s="300"/>
      <c r="AD1630" s="300"/>
      <c r="AE1630" s="300"/>
      <c r="AF1630" s="300"/>
      <c r="AG1630" s="300"/>
      <c r="AH1630" s="300"/>
      <c r="AI1630" s="300"/>
      <c r="AJ1630" s="300"/>
      <c r="AK1630" s="300"/>
      <c r="AL1630" s="300"/>
      <c r="AM1630" s="592"/>
      <c r="AN1630" s="593"/>
      <c r="AO1630" s="593"/>
      <c r="AP1630" s="593"/>
      <c r="AQ1630" s="593"/>
      <c r="AR1630" s="593"/>
      <c r="AS1630" s="593"/>
      <c r="AT1630" s="593"/>
      <c r="AU1630" s="593"/>
      <c r="AV1630" s="593"/>
      <c r="AW1630" s="593"/>
      <c r="AX1630" s="593"/>
      <c r="AY1630" s="593"/>
      <c r="AZ1630" s="593"/>
      <c r="BA1630" s="593"/>
      <c r="BB1630" s="593"/>
      <c r="BC1630" s="593"/>
      <c r="BD1630" s="593"/>
      <c r="BE1630" s="593"/>
      <c r="BF1630" s="593"/>
      <c r="BG1630" s="593"/>
      <c r="BH1630" s="593"/>
      <c r="BI1630" s="593"/>
      <c r="BJ1630" s="593"/>
      <c r="BK1630" s="593"/>
      <c r="BL1630" s="593"/>
      <c r="BM1630" s="593"/>
      <c r="BN1630" s="593"/>
      <c r="BO1630" s="593"/>
      <c r="BP1630" s="593"/>
      <c r="BQ1630" s="593"/>
      <c r="BR1630" s="593"/>
      <c r="BS1630" s="593"/>
      <c r="BT1630" s="593"/>
      <c r="BU1630" s="593"/>
      <c r="BV1630" s="593"/>
      <c r="BW1630" s="593"/>
      <c r="BX1630" s="593"/>
      <c r="BY1630" s="593"/>
      <c r="BZ1630" s="593"/>
      <c r="CA1630" s="593"/>
      <c r="CB1630" s="593"/>
      <c r="CC1630" s="593"/>
      <c r="CD1630" s="593"/>
      <c r="CE1630" s="593"/>
      <c r="CF1630" s="593"/>
      <c r="CG1630" s="593"/>
      <c r="CH1630" s="593"/>
      <c r="CI1630" s="593"/>
      <c r="CJ1630" s="593"/>
      <c r="CK1630" s="593"/>
      <c r="CL1630" s="593"/>
      <c r="CM1630" s="593"/>
      <c r="CN1630" s="593"/>
      <c r="CO1630" s="593"/>
      <c r="CP1630" s="593"/>
      <c r="CQ1630" s="593"/>
      <c r="CR1630" s="593"/>
      <c r="CS1630" s="593"/>
      <c r="CT1630" s="593"/>
      <c r="CU1630" s="593"/>
      <c r="CV1630" s="593"/>
      <c r="CW1630" s="593"/>
      <c r="CX1630" s="593"/>
      <c r="CY1630" s="593"/>
      <c r="CZ1630" s="593"/>
      <c r="DA1630" s="593"/>
    </row>
    <row r="1631" spans="1:105" s="594" customFormat="1" ht="14.5" x14ac:dyDescent="0.35">
      <c r="A1631" s="354" t="s">
        <v>1567</v>
      </c>
      <c r="B1631" s="354"/>
      <c r="C1631" s="354"/>
      <c r="D1631" s="354"/>
      <c r="E1631" s="354"/>
      <c r="F1631" s="354"/>
      <c r="G1631" s="354"/>
      <c r="H1631" s="338"/>
      <c r="I1631" s="338"/>
      <c r="J1631" s="167"/>
      <c r="K1631" s="300"/>
      <c r="L1631" s="300"/>
      <c r="M1631" s="300"/>
      <c r="N1631" s="300"/>
      <c r="O1631" s="300"/>
      <c r="P1631" s="300"/>
      <c r="Q1631" s="300"/>
      <c r="R1631" s="300"/>
      <c r="S1631" s="300"/>
      <c r="T1631" s="300"/>
      <c r="U1631" s="300"/>
      <c r="V1631" s="300"/>
      <c r="W1631" s="300"/>
      <c r="X1631" s="300"/>
      <c r="Y1631" s="300"/>
      <c r="Z1631" s="300"/>
      <c r="AA1631" s="300"/>
      <c r="AB1631" s="300"/>
      <c r="AC1631" s="300"/>
      <c r="AD1631" s="300"/>
      <c r="AE1631" s="300"/>
      <c r="AF1631" s="300"/>
      <c r="AG1631" s="300"/>
      <c r="AH1631" s="300"/>
      <c r="AI1631" s="300"/>
      <c r="AJ1631" s="300"/>
      <c r="AK1631" s="300"/>
      <c r="AL1631" s="300"/>
      <c r="AM1631" s="592"/>
      <c r="AN1631" s="593"/>
      <c r="AO1631" s="593"/>
      <c r="AP1631" s="593"/>
      <c r="AQ1631" s="593"/>
      <c r="AR1631" s="593"/>
      <c r="AS1631" s="593"/>
      <c r="AT1631" s="593"/>
      <c r="AU1631" s="593"/>
      <c r="AV1631" s="593"/>
      <c r="AW1631" s="593"/>
      <c r="AX1631" s="593"/>
      <c r="AY1631" s="593"/>
      <c r="AZ1631" s="593"/>
      <c r="BA1631" s="593"/>
      <c r="BB1631" s="593"/>
      <c r="BC1631" s="593"/>
      <c r="BD1631" s="593"/>
      <c r="BE1631" s="593"/>
      <c r="BF1631" s="593"/>
      <c r="BG1631" s="593"/>
      <c r="BH1631" s="593"/>
      <c r="BI1631" s="593"/>
      <c r="BJ1631" s="593"/>
      <c r="BK1631" s="593"/>
      <c r="BL1631" s="593"/>
      <c r="BM1631" s="593"/>
      <c r="BN1631" s="593"/>
      <c r="BO1631" s="593"/>
      <c r="BP1631" s="593"/>
      <c r="BQ1631" s="593"/>
      <c r="BR1631" s="593"/>
      <c r="BS1631" s="593"/>
      <c r="BT1631" s="593"/>
      <c r="BU1631" s="593"/>
      <c r="BV1631" s="593"/>
      <c r="BW1631" s="593"/>
      <c r="BX1631" s="593"/>
      <c r="BY1631" s="593"/>
      <c r="BZ1631" s="593"/>
      <c r="CA1631" s="593"/>
      <c r="CB1631" s="593"/>
      <c r="CC1631" s="593"/>
      <c r="CD1631" s="593"/>
      <c r="CE1631" s="593"/>
      <c r="CF1631" s="593"/>
      <c r="CG1631" s="593"/>
      <c r="CH1631" s="593"/>
      <c r="CI1631" s="593"/>
      <c r="CJ1631" s="593"/>
      <c r="CK1631" s="593"/>
      <c r="CL1631" s="593"/>
      <c r="CM1631" s="593"/>
      <c r="CN1631" s="593"/>
      <c r="CO1631" s="593"/>
      <c r="CP1631" s="593"/>
      <c r="CQ1631" s="593"/>
      <c r="CR1631" s="593"/>
      <c r="CS1631" s="593"/>
      <c r="CT1631" s="593"/>
      <c r="CU1631" s="593"/>
      <c r="CV1631" s="593"/>
      <c r="CW1631" s="593"/>
      <c r="CX1631" s="593"/>
      <c r="CY1631" s="593"/>
      <c r="CZ1631" s="593"/>
      <c r="DA1631" s="593"/>
    </row>
    <row r="1632" spans="1:105" s="594" customFormat="1" ht="15" customHeight="1" x14ac:dyDescent="0.35">
      <c r="A1632" s="600" t="s">
        <v>1586</v>
      </c>
      <c r="B1632" s="624" t="s">
        <v>48</v>
      </c>
      <c r="C1632" s="282">
        <v>9780008551643</v>
      </c>
      <c r="D1632" s="649">
        <v>5.25</v>
      </c>
      <c r="E1632" s="134"/>
      <c r="F1632" s="366">
        <f t="shared" ref="F1632:F1681" si="267">SUM(E1632*D1632)</f>
        <v>0</v>
      </c>
      <c r="G1632" s="367">
        <f>IF($F$17="Y",$F$19,0)</f>
        <v>0</v>
      </c>
      <c r="H1632" s="338" t="s">
        <v>810</v>
      </c>
      <c r="I1632" s="338">
        <v>0</v>
      </c>
      <c r="J1632" s="167">
        <v>44833</v>
      </c>
      <c r="K1632" s="300"/>
      <c r="L1632" s="300"/>
      <c r="M1632" s="300"/>
      <c r="N1632" s="300"/>
      <c r="O1632" s="300"/>
      <c r="P1632" s="300"/>
      <c r="Q1632" s="300"/>
      <c r="R1632" s="300"/>
      <c r="S1632" s="300"/>
      <c r="T1632" s="300"/>
      <c r="U1632" s="300"/>
      <c r="V1632" s="300"/>
      <c r="W1632" s="300"/>
      <c r="X1632" s="300"/>
      <c r="Y1632" s="300"/>
      <c r="Z1632" s="300"/>
      <c r="AA1632" s="300"/>
      <c r="AB1632" s="300"/>
      <c r="AC1632" s="300"/>
      <c r="AD1632" s="300"/>
      <c r="AE1632" s="300"/>
      <c r="AF1632" s="300"/>
      <c r="AG1632" s="300"/>
      <c r="AH1632" s="300"/>
      <c r="AI1632" s="300"/>
      <c r="AJ1632" s="300"/>
      <c r="AK1632" s="300"/>
      <c r="AL1632" s="300"/>
      <c r="AM1632" s="592"/>
      <c r="AN1632" s="593"/>
      <c r="AO1632" s="593"/>
      <c r="AP1632" s="593"/>
      <c r="AQ1632" s="593"/>
      <c r="AR1632" s="593"/>
      <c r="AS1632" s="593"/>
      <c r="AT1632" s="593"/>
      <c r="AU1632" s="593"/>
      <c r="AV1632" s="593"/>
      <c r="AW1632" s="593"/>
      <c r="AX1632" s="593"/>
      <c r="AY1632" s="593"/>
      <c r="AZ1632" s="593"/>
      <c r="BA1632" s="593"/>
      <c r="BB1632" s="593"/>
      <c r="BC1632" s="593"/>
      <c r="BD1632" s="593"/>
      <c r="BE1632" s="593"/>
      <c r="BF1632" s="593"/>
      <c r="BG1632" s="593"/>
      <c r="BH1632" s="593"/>
      <c r="BI1632" s="593"/>
      <c r="BJ1632" s="593"/>
      <c r="BK1632" s="593"/>
      <c r="BL1632" s="593"/>
      <c r="BM1632" s="593"/>
      <c r="BN1632" s="593"/>
      <c r="BO1632" s="593"/>
      <c r="BP1632" s="593"/>
      <c r="BQ1632" s="593"/>
      <c r="BR1632" s="593"/>
      <c r="BS1632" s="593"/>
      <c r="BT1632" s="593"/>
      <c r="BU1632" s="593"/>
      <c r="BV1632" s="593"/>
      <c r="BW1632" s="593"/>
      <c r="BX1632" s="593"/>
      <c r="BY1632" s="593"/>
      <c r="BZ1632" s="593"/>
      <c r="CA1632" s="593"/>
      <c r="CB1632" s="593"/>
      <c r="CC1632" s="593"/>
      <c r="CD1632" s="593"/>
      <c r="CE1632" s="593"/>
      <c r="CF1632" s="593"/>
      <c r="CG1632" s="593"/>
      <c r="CH1632" s="593"/>
      <c r="CI1632" s="593"/>
      <c r="CJ1632" s="593"/>
      <c r="CK1632" s="593"/>
      <c r="CL1632" s="593"/>
      <c r="CM1632" s="593"/>
      <c r="CN1632" s="593"/>
      <c r="CO1632" s="593"/>
      <c r="CP1632" s="593"/>
      <c r="CQ1632" s="593"/>
      <c r="CR1632" s="593"/>
      <c r="CS1632" s="593"/>
      <c r="CT1632" s="593"/>
      <c r="CU1632" s="593"/>
      <c r="CV1632" s="593"/>
      <c r="CW1632" s="593"/>
      <c r="CX1632" s="593"/>
      <c r="CY1632" s="593"/>
      <c r="CZ1632" s="593"/>
      <c r="DA1632" s="593"/>
    </row>
    <row r="1633" spans="1:105" s="594" customFormat="1" ht="15" customHeight="1" x14ac:dyDescent="0.35">
      <c r="A1633" s="620" t="s">
        <v>1587</v>
      </c>
      <c r="B1633" s="624" t="s">
        <v>48</v>
      </c>
      <c r="C1633" s="282">
        <v>9780008551650</v>
      </c>
      <c r="D1633" s="649">
        <v>5.25</v>
      </c>
      <c r="E1633" s="134"/>
      <c r="F1633" s="366">
        <f t="shared" si="267"/>
        <v>0</v>
      </c>
      <c r="G1633" s="367">
        <f>IF($F$17="Y",$F$19,0)</f>
        <v>0</v>
      </c>
      <c r="H1633" s="338" t="s">
        <v>810</v>
      </c>
      <c r="I1633" s="338">
        <v>0</v>
      </c>
      <c r="J1633" s="167">
        <v>44833</v>
      </c>
      <c r="K1633" s="300"/>
      <c r="L1633" s="300"/>
      <c r="M1633" s="300"/>
      <c r="N1633" s="300"/>
      <c r="O1633" s="300"/>
      <c r="P1633" s="300"/>
      <c r="Q1633" s="300"/>
      <c r="R1633" s="300"/>
      <c r="S1633" s="300"/>
      <c r="T1633" s="300"/>
      <c r="U1633" s="300"/>
      <c r="V1633" s="300"/>
      <c r="W1633" s="300"/>
      <c r="X1633" s="300"/>
      <c r="Y1633" s="300"/>
      <c r="Z1633" s="300"/>
      <c r="AA1633" s="300"/>
      <c r="AB1633" s="300"/>
      <c r="AC1633" s="300"/>
      <c r="AD1633" s="300"/>
      <c r="AE1633" s="300"/>
      <c r="AF1633" s="300"/>
      <c r="AG1633" s="300"/>
      <c r="AH1633" s="300"/>
      <c r="AI1633" s="300"/>
      <c r="AJ1633" s="300"/>
      <c r="AK1633" s="300"/>
      <c r="AL1633" s="300"/>
      <c r="AM1633" s="592"/>
      <c r="AN1633" s="593"/>
      <c r="AO1633" s="593"/>
      <c r="AP1633" s="593"/>
      <c r="AQ1633" s="593"/>
      <c r="AR1633" s="593"/>
      <c r="AS1633" s="593"/>
      <c r="AT1633" s="593"/>
      <c r="AU1633" s="593"/>
      <c r="AV1633" s="593"/>
      <c r="AW1633" s="593"/>
      <c r="AX1633" s="593"/>
      <c r="AY1633" s="593"/>
      <c r="AZ1633" s="593"/>
      <c r="BA1633" s="593"/>
      <c r="BB1633" s="593"/>
      <c r="BC1633" s="593"/>
      <c r="BD1633" s="593"/>
      <c r="BE1633" s="593"/>
      <c r="BF1633" s="593"/>
      <c r="BG1633" s="593"/>
      <c r="BH1633" s="593"/>
      <c r="BI1633" s="593"/>
      <c r="BJ1633" s="593"/>
      <c r="BK1633" s="593"/>
      <c r="BL1633" s="593"/>
      <c r="BM1633" s="593"/>
      <c r="BN1633" s="593"/>
      <c r="BO1633" s="593"/>
      <c r="BP1633" s="593"/>
      <c r="BQ1633" s="593"/>
      <c r="BR1633" s="593"/>
      <c r="BS1633" s="593"/>
      <c r="BT1633" s="593"/>
      <c r="BU1633" s="593"/>
      <c r="BV1633" s="593"/>
      <c r="BW1633" s="593"/>
      <c r="BX1633" s="593"/>
      <c r="BY1633" s="593"/>
      <c r="BZ1633" s="593"/>
      <c r="CA1633" s="593"/>
      <c r="CB1633" s="593"/>
      <c r="CC1633" s="593"/>
      <c r="CD1633" s="593"/>
      <c r="CE1633" s="593"/>
      <c r="CF1633" s="593"/>
      <c r="CG1633" s="593"/>
      <c r="CH1633" s="593"/>
      <c r="CI1633" s="593"/>
      <c r="CJ1633" s="593"/>
      <c r="CK1633" s="593"/>
      <c r="CL1633" s="593"/>
      <c r="CM1633" s="593"/>
      <c r="CN1633" s="593"/>
      <c r="CO1633" s="593"/>
      <c r="CP1633" s="593"/>
      <c r="CQ1633" s="593"/>
      <c r="CR1633" s="593"/>
      <c r="CS1633" s="593"/>
      <c r="CT1633" s="593"/>
      <c r="CU1633" s="593"/>
      <c r="CV1633" s="593"/>
      <c r="CW1633" s="593"/>
      <c r="CX1633" s="593"/>
      <c r="CY1633" s="593"/>
      <c r="CZ1633" s="593"/>
      <c r="DA1633" s="593"/>
    </row>
    <row r="1634" spans="1:105" s="594" customFormat="1" ht="15" customHeight="1" x14ac:dyDescent="0.35">
      <c r="A1634" s="620" t="s">
        <v>1588</v>
      </c>
      <c r="B1634" s="624" t="s">
        <v>48</v>
      </c>
      <c r="C1634" s="282">
        <v>9780008551667</v>
      </c>
      <c r="D1634" s="649">
        <v>5.25</v>
      </c>
      <c r="E1634" s="134"/>
      <c r="F1634" s="366">
        <f t="shared" si="267"/>
        <v>0</v>
      </c>
      <c r="G1634" s="367">
        <f>IF($F$17="Y",$F$19,0)</f>
        <v>0</v>
      </c>
      <c r="H1634" s="338" t="s">
        <v>810</v>
      </c>
      <c r="I1634" s="338">
        <v>0</v>
      </c>
      <c r="J1634" s="167">
        <v>44833</v>
      </c>
      <c r="K1634" s="300"/>
      <c r="L1634" s="300"/>
      <c r="M1634" s="300"/>
      <c r="N1634" s="300"/>
      <c r="O1634" s="300"/>
      <c r="P1634" s="300"/>
      <c r="Q1634" s="300"/>
      <c r="R1634" s="300"/>
      <c r="S1634" s="300"/>
      <c r="T1634" s="300"/>
      <c r="U1634" s="300"/>
      <c r="V1634" s="300"/>
      <c r="W1634" s="300"/>
      <c r="X1634" s="300"/>
      <c r="Y1634" s="300"/>
      <c r="Z1634" s="300"/>
      <c r="AA1634" s="300"/>
      <c r="AB1634" s="300"/>
      <c r="AC1634" s="300"/>
      <c r="AD1634" s="300"/>
      <c r="AE1634" s="300"/>
      <c r="AF1634" s="300"/>
      <c r="AG1634" s="300"/>
      <c r="AH1634" s="300"/>
      <c r="AI1634" s="300"/>
      <c r="AJ1634" s="300"/>
      <c r="AK1634" s="300"/>
      <c r="AL1634" s="300"/>
      <c r="AM1634" s="592"/>
      <c r="AN1634" s="593"/>
      <c r="AO1634" s="593"/>
      <c r="AP1634" s="593"/>
      <c r="AQ1634" s="593"/>
      <c r="AR1634" s="593"/>
      <c r="AS1634" s="593"/>
      <c r="AT1634" s="593"/>
      <c r="AU1634" s="593"/>
      <c r="AV1634" s="593"/>
      <c r="AW1634" s="593"/>
      <c r="AX1634" s="593"/>
      <c r="AY1634" s="593"/>
      <c r="AZ1634" s="593"/>
      <c r="BA1634" s="593"/>
      <c r="BB1634" s="593"/>
      <c r="BC1634" s="593"/>
      <c r="BD1634" s="593"/>
      <c r="BE1634" s="593"/>
      <c r="BF1634" s="593"/>
      <c r="BG1634" s="593"/>
      <c r="BH1634" s="593"/>
      <c r="BI1634" s="593"/>
      <c r="BJ1634" s="593"/>
      <c r="BK1634" s="593"/>
      <c r="BL1634" s="593"/>
      <c r="BM1634" s="593"/>
      <c r="BN1634" s="593"/>
      <c r="BO1634" s="593"/>
      <c r="BP1634" s="593"/>
      <c r="BQ1634" s="593"/>
      <c r="BR1634" s="593"/>
      <c r="BS1634" s="593"/>
      <c r="BT1634" s="593"/>
      <c r="BU1634" s="593"/>
      <c r="BV1634" s="593"/>
      <c r="BW1634" s="593"/>
      <c r="BX1634" s="593"/>
      <c r="BY1634" s="593"/>
      <c r="BZ1634" s="593"/>
      <c r="CA1634" s="593"/>
      <c r="CB1634" s="593"/>
      <c r="CC1634" s="593"/>
      <c r="CD1634" s="593"/>
      <c r="CE1634" s="593"/>
      <c r="CF1634" s="593"/>
      <c r="CG1634" s="593"/>
      <c r="CH1634" s="593"/>
      <c r="CI1634" s="593"/>
      <c r="CJ1634" s="593"/>
      <c r="CK1634" s="593"/>
      <c r="CL1634" s="593"/>
      <c r="CM1634" s="593"/>
      <c r="CN1634" s="593"/>
      <c r="CO1634" s="593"/>
      <c r="CP1634" s="593"/>
      <c r="CQ1634" s="593"/>
      <c r="CR1634" s="593"/>
      <c r="CS1634" s="593"/>
      <c r="CT1634" s="593"/>
      <c r="CU1634" s="593"/>
      <c r="CV1634" s="593"/>
      <c r="CW1634" s="593"/>
      <c r="CX1634" s="593"/>
      <c r="CY1634" s="593"/>
      <c r="CZ1634" s="593"/>
      <c r="DA1634" s="593"/>
    </row>
    <row r="1635" spans="1:105" s="594" customFormat="1" ht="15" customHeight="1" x14ac:dyDescent="0.35">
      <c r="A1635" s="620" t="s">
        <v>1589</v>
      </c>
      <c r="B1635" s="624" t="s">
        <v>48</v>
      </c>
      <c r="C1635" s="282">
        <v>9780008551674</v>
      </c>
      <c r="D1635" s="649">
        <v>5.25</v>
      </c>
      <c r="E1635" s="134"/>
      <c r="F1635" s="366">
        <f t="shared" si="267"/>
        <v>0</v>
      </c>
      <c r="G1635" s="367">
        <f>IF($F$17="Y",$F$19,0)</f>
        <v>0</v>
      </c>
      <c r="H1635" s="338" t="s">
        <v>810</v>
      </c>
      <c r="I1635" s="338">
        <v>0</v>
      </c>
      <c r="J1635" s="167">
        <v>44833</v>
      </c>
      <c r="K1635" s="300"/>
      <c r="L1635" s="300"/>
      <c r="M1635" s="300"/>
      <c r="N1635" s="300"/>
      <c r="O1635" s="300"/>
      <c r="P1635" s="300"/>
      <c r="Q1635" s="300"/>
      <c r="R1635" s="300"/>
      <c r="S1635" s="300"/>
      <c r="T1635" s="300"/>
      <c r="U1635" s="300"/>
      <c r="V1635" s="300"/>
      <c r="W1635" s="300"/>
      <c r="X1635" s="300"/>
      <c r="Y1635" s="300"/>
      <c r="Z1635" s="300"/>
      <c r="AA1635" s="300"/>
      <c r="AB1635" s="300"/>
      <c r="AC1635" s="300"/>
      <c r="AD1635" s="300"/>
      <c r="AE1635" s="300"/>
      <c r="AF1635" s="300"/>
      <c r="AG1635" s="300"/>
      <c r="AH1635" s="300"/>
      <c r="AI1635" s="300"/>
      <c r="AJ1635" s="300"/>
      <c r="AK1635" s="300"/>
      <c r="AL1635" s="300"/>
      <c r="AM1635" s="592"/>
      <c r="AN1635" s="593"/>
      <c r="AO1635" s="593"/>
      <c r="AP1635" s="593"/>
      <c r="AQ1635" s="593"/>
      <c r="AR1635" s="593"/>
      <c r="AS1635" s="593"/>
      <c r="AT1635" s="593"/>
      <c r="AU1635" s="593"/>
      <c r="AV1635" s="593"/>
      <c r="AW1635" s="593"/>
      <c r="AX1635" s="593"/>
      <c r="AY1635" s="593"/>
      <c r="AZ1635" s="593"/>
      <c r="BA1635" s="593"/>
      <c r="BB1635" s="593"/>
      <c r="BC1635" s="593"/>
      <c r="BD1635" s="593"/>
      <c r="BE1635" s="593"/>
      <c r="BF1635" s="593"/>
      <c r="BG1635" s="593"/>
      <c r="BH1635" s="593"/>
      <c r="BI1635" s="593"/>
      <c r="BJ1635" s="593"/>
      <c r="BK1635" s="593"/>
      <c r="BL1635" s="593"/>
      <c r="BM1635" s="593"/>
      <c r="BN1635" s="593"/>
      <c r="BO1635" s="593"/>
      <c r="BP1635" s="593"/>
      <c r="BQ1635" s="593"/>
      <c r="BR1635" s="593"/>
      <c r="BS1635" s="593"/>
      <c r="BT1635" s="593"/>
      <c r="BU1635" s="593"/>
      <c r="BV1635" s="593"/>
      <c r="BW1635" s="593"/>
      <c r="BX1635" s="593"/>
      <c r="BY1635" s="593"/>
      <c r="BZ1635" s="593"/>
      <c r="CA1635" s="593"/>
      <c r="CB1635" s="593"/>
      <c r="CC1635" s="593"/>
      <c r="CD1635" s="593"/>
      <c r="CE1635" s="593"/>
      <c r="CF1635" s="593"/>
      <c r="CG1635" s="593"/>
      <c r="CH1635" s="593"/>
      <c r="CI1635" s="593"/>
      <c r="CJ1635" s="593"/>
      <c r="CK1635" s="593"/>
      <c r="CL1635" s="593"/>
      <c r="CM1635" s="593"/>
      <c r="CN1635" s="593"/>
      <c r="CO1635" s="593"/>
      <c r="CP1635" s="593"/>
      <c r="CQ1635" s="593"/>
      <c r="CR1635" s="593"/>
      <c r="CS1635" s="593"/>
      <c r="CT1635" s="593"/>
      <c r="CU1635" s="593"/>
      <c r="CV1635" s="593"/>
      <c r="CW1635" s="593"/>
      <c r="CX1635" s="593"/>
      <c r="CY1635" s="593"/>
      <c r="CZ1635" s="593"/>
      <c r="DA1635" s="593"/>
    </row>
    <row r="1636" spans="1:105" s="594" customFormat="1" ht="15" customHeight="1" x14ac:dyDescent="0.35">
      <c r="A1636" s="620" t="s">
        <v>1590</v>
      </c>
      <c r="B1636" s="624" t="s">
        <v>48</v>
      </c>
      <c r="C1636" s="282">
        <v>9780008551681</v>
      </c>
      <c r="D1636" s="649">
        <v>5.25</v>
      </c>
      <c r="E1636" s="134"/>
      <c r="F1636" s="366">
        <f t="shared" si="267"/>
        <v>0</v>
      </c>
      <c r="G1636" s="367">
        <f t="shared" ref="G1636:G1681" si="268">IF($F$17="Y",$F$19,0)</f>
        <v>0</v>
      </c>
      <c r="H1636" s="338" t="s">
        <v>810</v>
      </c>
      <c r="I1636" s="338">
        <v>0</v>
      </c>
      <c r="J1636" s="167">
        <v>44833</v>
      </c>
      <c r="K1636" s="300"/>
      <c r="L1636" s="300"/>
      <c r="M1636" s="300"/>
      <c r="N1636" s="300"/>
      <c r="O1636" s="300"/>
      <c r="P1636" s="300"/>
      <c r="Q1636" s="300"/>
      <c r="R1636" s="300"/>
      <c r="S1636" s="300"/>
      <c r="T1636" s="300"/>
      <c r="U1636" s="300"/>
      <c r="V1636" s="300"/>
      <c r="W1636" s="300"/>
      <c r="X1636" s="300"/>
      <c r="Y1636" s="300"/>
      <c r="Z1636" s="300"/>
      <c r="AA1636" s="300"/>
      <c r="AB1636" s="300"/>
      <c r="AC1636" s="300"/>
      <c r="AD1636" s="300"/>
      <c r="AE1636" s="300"/>
      <c r="AF1636" s="300"/>
      <c r="AG1636" s="300"/>
      <c r="AH1636" s="300"/>
      <c r="AI1636" s="300"/>
      <c r="AJ1636" s="300"/>
      <c r="AK1636" s="300"/>
      <c r="AL1636" s="300"/>
      <c r="AM1636" s="592"/>
      <c r="AN1636" s="593"/>
      <c r="AO1636" s="593"/>
      <c r="AP1636" s="593"/>
      <c r="AQ1636" s="593"/>
      <c r="AR1636" s="593"/>
      <c r="AS1636" s="593"/>
      <c r="AT1636" s="593"/>
      <c r="AU1636" s="593"/>
      <c r="AV1636" s="593"/>
      <c r="AW1636" s="593"/>
      <c r="AX1636" s="593"/>
      <c r="AY1636" s="593"/>
      <c r="AZ1636" s="593"/>
      <c r="BA1636" s="593"/>
      <c r="BB1636" s="593"/>
      <c r="BC1636" s="593"/>
      <c r="BD1636" s="593"/>
      <c r="BE1636" s="593"/>
      <c r="BF1636" s="593"/>
      <c r="BG1636" s="593"/>
      <c r="BH1636" s="593"/>
      <c r="BI1636" s="593"/>
      <c r="BJ1636" s="593"/>
      <c r="BK1636" s="593"/>
      <c r="BL1636" s="593"/>
      <c r="BM1636" s="593"/>
      <c r="BN1636" s="593"/>
      <c r="BO1636" s="593"/>
      <c r="BP1636" s="593"/>
      <c r="BQ1636" s="593"/>
      <c r="BR1636" s="593"/>
      <c r="BS1636" s="593"/>
      <c r="BT1636" s="593"/>
      <c r="BU1636" s="593"/>
      <c r="BV1636" s="593"/>
      <c r="BW1636" s="593"/>
      <c r="BX1636" s="593"/>
      <c r="BY1636" s="593"/>
      <c r="BZ1636" s="593"/>
      <c r="CA1636" s="593"/>
      <c r="CB1636" s="593"/>
      <c r="CC1636" s="593"/>
      <c r="CD1636" s="593"/>
      <c r="CE1636" s="593"/>
      <c r="CF1636" s="593"/>
      <c r="CG1636" s="593"/>
      <c r="CH1636" s="593"/>
      <c r="CI1636" s="593"/>
      <c r="CJ1636" s="593"/>
      <c r="CK1636" s="593"/>
      <c r="CL1636" s="593"/>
      <c r="CM1636" s="593"/>
      <c r="CN1636" s="593"/>
      <c r="CO1636" s="593"/>
      <c r="CP1636" s="593"/>
      <c r="CQ1636" s="593"/>
      <c r="CR1636" s="593"/>
      <c r="CS1636" s="593"/>
      <c r="CT1636" s="593"/>
      <c r="CU1636" s="593"/>
      <c r="CV1636" s="593"/>
      <c r="CW1636" s="593"/>
      <c r="CX1636" s="593"/>
      <c r="CY1636" s="593"/>
      <c r="CZ1636" s="593"/>
      <c r="DA1636" s="593"/>
    </row>
    <row r="1637" spans="1:105" s="594" customFormat="1" ht="15" customHeight="1" x14ac:dyDescent="0.35">
      <c r="A1637" s="620" t="s">
        <v>1591</v>
      </c>
      <c r="B1637" s="624" t="s">
        <v>48</v>
      </c>
      <c r="C1637" s="282">
        <v>9780008551698</v>
      </c>
      <c r="D1637" s="649">
        <v>5.25</v>
      </c>
      <c r="E1637" s="134"/>
      <c r="F1637" s="366">
        <f t="shared" si="267"/>
        <v>0</v>
      </c>
      <c r="G1637" s="367">
        <f t="shared" si="268"/>
        <v>0</v>
      </c>
      <c r="H1637" s="338" t="s">
        <v>810</v>
      </c>
      <c r="I1637" s="338">
        <v>0</v>
      </c>
      <c r="J1637" s="167">
        <v>44833</v>
      </c>
      <c r="K1637" s="300"/>
      <c r="L1637" s="300"/>
      <c r="M1637" s="300"/>
      <c r="N1637" s="300"/>
      <c r="O1637" s="300"/>
      <c r="P1637" s="300"/>
      <c r="Q1637" s="300"/>
      <c r="R1637" s="300"/>
      <c r="S1637" s="300"/>
      <c r="T1637" s="300"/>
      <c r="U1637" s="300"/>
      <c r="V1637" s="300"/>
      <c r="W1637" s="300"/>
      <c r="X1637" s="300"/>
      <c r="Y1637" s="300"/>
      <c r="Z1637" s="300"/>
      <c r="AA1637" s="300"/>
      <c r="AB1637" s="300"/>
      <c r="AC1637" s="300"/>
      <c r="AD1637" s="300"/>
      <c r="AE1637" s="300"/>
      <c r="AF1637" s="300"/>
      <c r="AG1637" s="300"/>
      <c r="AH1637" s="300"/>
      <c r="AI1637" s="300"/>
      <c r="AJ1637" s="300"/>
      <c r="AK1637" s="300"/>
      <c r="AL1637" s="300"/>
      <c r="AM1637" s="592"/>
      <c r="AN1637" s="593"/>
      <c r="AO1637" s="593"/>
      <c r="AP1637" s="593"/>
      <c r="AQ1637" s="593"/>
      <c r="AR1637" s="593"/>
      <c r="AS1637" s="593"/>
      <c r="AT1637" s="593"/>
      <c r="AU1637" s="593"/>
      <c r="AV1637" s="593"/>
      <c r="AW1637" s="593"/>
      <c r="AX1637" s="593"/>
      <c r="AY1637" s="593"/>
      <c r="AZ1637" s="593"/>
      <c r="BA1637" s="593"/>
      <c r="BB1637" s="593"/>
      <c r="BC1637" s="593"/>
      <c r="BD1637" s="593"/>
      <c r="BE1637" s="593"/>
      <c r="BF1637" s="593"/>
      <c r="BG1637" s="593"/>
      <c r="BH1637" s="593"/>
      <c r="BI1637" s="593"/>
      <c r="BJ1637" s="593"/>
      <c r="BK1637" s="593"/>
      <c r="BL1637" s="593"/>
      <c r="BM1637" s="593"/>
      <c r="BN1637" s="593"/>
      <c r="BO1637" s="593"/>
      <c r="BP1637" s="593"/>
      <c r="BQ1637" s="593"/>
      <c r="BR1637" s="593"/>
      <c r="BS1637" s="593"/>
      <c r="BT1637" s="593"/>
      <c r="BU1637" s="593"/>
      <c r="BV1637" s="593"/>
      <c r="BW1637" s="593"/>
      <c r="BX1637" s="593"/>
      <c r="BY1637" s="593"/>
      <c r="BZ1637" s="593"/>
      <c r="CA1637" s="593"/>
      <c r="CB1637" s="593"/>
      <c r="CC1637" s="593"/>
      <c r="CD1637" s="593"/>
      <c r="CE1637" s="593"/>
      <c r="CF1637" s="593"/>
      <c r="CG1637" s="593"/>
      <c r="CH1637" s="593"/>
      <c r="CI1637" s="593"/>
      <c r="CJ1637" s="593"/>
      <c r="CK1637" s="593"/>
      <c r="CL1637" s="593"/>
      <c r="CM1637" s="593"/>
      <c r="CN1637" s="593"/>
      <c r="CO1637" s="593"/>
      <c r="CP1637" s="593"/>
      <c r="CQ1637" s="593"/>
      <c r="CR1637" s="593"/>
      <c r="CS1637" s="593"/>
      <c r="CT1637" s="593"/>
      <c r="CU1637" s="593"/>
      <c r="CV1637" s="593"/>
      <c r="CW1637" s="593"/>
      <c r="CX1637" s="593"/>
      <c r="CY1637" s="593"/>
      <c r="CZ1637" s="593"/>
      <c r="DA1637" s="593"/>
    </row>
    <row r="1638" spans="1:105" s="594" customFormat="1" ht="15" customHeight="1" x14ac:dyDescent="0.35">
      <c r="A1638" s="620" t="s">
        <v>1592</v>
      </c>
      <c r="B1638" s="624" t="s">
        <v>48</v>
      </c>
      <c r="C1638" s="282">
        <v>9780008551704</v>
      </c>
      <c r="D1638" s="649">
        <v>5.25</v>
      </c>
      <c r="E1638" s="134"/>
      <c r="F1638" s="366">
        <f t="shared" si="267"/>
        <v>0</v>
      </c>
      <c r="G1638" s="367">
        <f t="shared" si="268"/>
        <v>0</v>
      </c>
      <c r="H1638" s="338" t="s">
        <v>810</v>
      </c>
      <c r="I1638" s="338">
        <v>0</v>
      </c>
      <c r="J1638" s="167">
        <v>44833</v>
      </c>
      <c r="K1638" s="300"/>
      <c r="L1638" s="300"/>
      <c r="M1638" s="300"/>
      <c r="N1638" s="300"/>
      <c r="O1638" s="300"/>
      <c r="P1638" s="300"/>
      <c r="Q1638" s="300"/>
      <c r="R1638" s="300"/>
      <c r="S1638" s="300"/>
      <c r="T1638" s="300"/>
      <c r="U1638" s="300"/>
      <c r="V1638" s="300"/>
      <c r="W1638" s="300"/>
      <c r="X1638" s="300"/>
      <c r="Y1638" s="300"/>
      <c r="Z1638" s="300"/>
      <c r="AA1638" s="300"/>
      <c r="AB1638" s="300"/>
      <c r="AC1638" s="300"/>
      <c r="AD1638" s="300"/>
      <c r="AE1638" s="300"/>
      <c r="AF1638" s="300"/>
      <c r="AG1638" s="300"/>
      <c r="AH1638" s="300"/>
      <c r="AI1638" s="300"/>
      <c r="AJ1638" s="300"/>
      <c r="AK1638" s="300"/>
      <c r="AL1638" s="300"/>
      <c r="AM1638" s="592"/>
      <c r="AN1638" s="593"/>
      <c r="AO1638" s="593"/>
      <c r="AP1638" s="593"/>
      <c r="AQ1638" s="593"/>
      <c r="AR1638" s="593"/>
      <c r="AS1638" s="593"/>
      <c r="AT1638" s="593"/>
      <c r="AU1638" s="593"/>
      <c r="AV1638" s="593"/>
      <c r="AW1638" s="593"/>
      <c r="AX1638" s="593"/>
      <c r="AY1638" s="593"/>
      <c r="AZ1638" s="593"/>
      <c r="BA1638" s="593"/>
      <c r="BB1638" s="593"/>
      <c r="BC1638" s="593"/>
      <c r="BD1638" s="593"/>
      <c r="BE1638" s="593"/>
      <c r="BF1638" s="593"/>
      <c r="BG1638" s="593"/>
      <c r="BH1638" s="593"/>
      <c r="BI1638" s="593"/>
      <c r="BJ1638" s="593"/>
      <c r="BK1638" s="593"/>
      <c r="BL1638" s="593"/>
      <c r="BM1638" s="593"/>
      <c r="BN1638" s="593"/>
      <c r="BO1638" s="593"/>
      <c r="BP1638" s="593"/>
      <c r="BQ1638" s="593"/>
      <c r="BR1638" s="593"/>
      <c r="BS1638" s="593"/>
      <c r="BT1638" s="593"/>
      <c r="BU1638" s="593"/>
      <c r="BV1638" s="593"/>
      <c r="BW1638" s="593"/>
      <c r="BX1638" s="593"/>
      <c r="BY1638" s="593"/>
      <c r="BZ1638" s="593"/>
      <c r="CA1638" s="593"/>
      <c r="CB1638" s="593"/>
      <c r="CC1638" s="593"/>
      <c r="CD1638" s="593"/>
      <c r="CE1638" s="593"/>
      <c r="CF1638" s="593"/>
      <c r="CG1638" s="593"/>
      <c r="CH1638" s="593"/>
      <c r="CI1638" s="593"/>
      <c r="CJ1638" s="593"/>
      <c r="CK1638" s="593"/>
      <c r="CL1638" s="593"/>
      <c r="CM1638" s="593"/>
      <c r="CN1638" s="593"/>
      <c r="CO1638" s="593"/>
      <c r="CP1638" s="593"/>
      <c r="CQ1638" s="593"/>
      <c r="CR1638" s="593"/>
      <c r="CS1638" s="593"/>
      <c r="CT1638" s="593"/>
      <c r="CU1638" s="593"/>
      <c r="CV1638" s="593"/>
      <c r="CW1638" s="593"/>
      <c r="CX1638" s="593"/>
      <c r="CY1638" s="593"/>
      <c r="CZ1638" s="593"/>
      <c r="DA1638" s="593"/>
    </row>
    <row r="1639" spans="1:105" s="594" customFormat="1" ht="15" customHeight="1" x14ac:dyDescent="0.35">
      <c r="A1639" s="620" t="s">
        <v>1593</v>
      </c>
      <c r="B1639" s="624" t="s">
        <v>48</v>
      </c>
      <c r="C1639" s="282">
        <v>9780008551711</v>
      </c>
      <c r="D1639" s="649">
        <v>5.25</v>
      </c>
      <c r="E1639" s="134"/>
      <c r="F1639" s="366">
        <f t="shared" si="267"/>
        <v>0</v>
      </c>
      <c r="G1639" s="367">
        <f t="shared" si="268"/>
        <v>0</v>
      </c>
      <c r="H1639" s="338" t="s">
        <v>810</v>
      </c>
      <c r="I1639" s="338">
        <v>0</v>
      </c>
      <c r="J1639" s="167">
        <v>44833</v>
      </c>
      <c r="K1639" s="300"/>
      <c r="L1639" s="300"/>
      <c r="M1639" s="300"/>
      <c r="N1639" s="300"/>
      <c r="O1639" s="300"/>
      <c r="P1639" s="300"/>
      <c r="Q1639" s="300"/>
      <c r="R1639" s="300"/>
      <c r="S1639" s="300"/>
      <c r="T1639" s="300"/>
      <c r="U1639" s="300"/>
      <c r="V1639" s="300"/>
      <c r="W1639" s="300"/>
      <c r="X1639" s="300"/>
      <c r="Y1639" s="300"/>
      <c r="Z1639" s="300"/>
      <c r="AA1639" s="300"/>
      <c r="AB1639" s="300"/>
      <c r="AC1639" s="300"/>
      <c r="AD1639" s="300"/>
      <c r="AE1639" s="300"/>
      <c r="AF1639" s="300"/>
      <c r="AG1639" s="300"/>
      <c r="AH1639" s="300"/>
      <c r="AI1639" s="300"/>
      <c r="AJ1639" s="300"/>
      <c r="AK1639" s="300"/>
      <c r="AL1639" s="300"/>
      <c r="AM1639" s="592"/>
      <c r="AN1639" s="593"/>
      <c r="AO1639" s="593"/>
      <c r="AP1639" s="593"/>
      <c r="AQ1639" s="593"/>
      <c r="AR1639" s="593"/>
      <c r="AS1639" s="593"/>
      <c r="AT1639" s="593"/>
      <c r="AU1639" s="593"/>
      <c r="AV1639" s="593"/>
      <c r="AW1639" s="593"/>
      <c r="AX1639" s="593"/>
      <c r="AY1639" s="593"/>
      <c r="AZ1639" s="593"/>
      <c r="BA1639" s="593"/>
      <c r="BB1639" s="593"/>
      <c r="BC1639" s="593"/>
      <c r="BD1639" s="593"/>
      <c r="BE1639" s="593"/>
      <c r="BF1639" s="593"/>
      <c r="BG1639" s="593"/>
      <c r="BH1639" s="593"/>
      <c r="BI1639" s="593"/>
      <c r="BJ1639" s="593"/>
      <c r="BK1639" s="593"/>
      <c r="BL1639" s="593"/>
      <c r="BM1639" s="593"/>
      <c r="BN1639" s="593"/>
      <c r="BO1639" s="593"/>
      <c r="BP1639" s="593"/>
      <c r="BQ1639" s="593"/>
      <c r="BR1639" s="593"/>
      <c r="BS1639" s="593"/>
      <c r="BT1639" s="593"/>
      <c r="BU1639" s="593"/>
      <c r="BV1639" s="593"/>
      <c r="BW1639" s="593"/>
      <c r="BX1639" s="593"/>
      <c r="BY1639" s="593"/>
      <c r="BZ1639" s="593"/>
      <c r="CA1639" s="593"/>
      <c r="CB1639" s="593"/>
      <c r="CC1639" s="593"/>
      <c r="CD1639" s="593"/>
      <c r="CE1639" s="593"/>
      <c r="CF1639" s="593"/>
      <c r="CG1639" s="593"/>
      <c r="CH1639" s="593"/>
      <c r="CI1639" s="593"/>
      <c r="CJ1639" s="593"/>
      <c r="CK1639" s="593"/>
      <c r="CL1639" s="593"/>
      <c r="CM1639" s="593"/>
      <c r="CN1639" s="593"/>
      <c r="CO1639" s="593"/>
      <c r="CP1639" s="593"/>
      <c r="CQ1639" s="593"/>
      <c r="CR1639" s="593"/>
      <c r="CS1639" s="593"/>
      <c r="CT1639" s="593"/>
      <c r="CU1639" s="593"/>
      <c r="CV1639" s="593"/>
      <c r="CW1639" s="593"/>
      <c r="CX1639" s="593"/>
      <c r="CY1639" s="593"/>
      <c r="CZ1639" s="593"/>
      <c r="DA1639" s="593"/>
    </row>
    <row r="1640" spans="1:105" s="594" customFormat="1" ht="15" customHeight="1" x14ac:dyDescent="0.35">
      <c r="A1640" s="620" t="s">
        <v>1594</v>
      </c>
      <c r="B1640" s="624" t="s">
        <v>48</v>
      </c>
      <c r="C1640" s="282">
        <v>9780008551728</v>
      </c>
      <c r="D1640" s="649">
        <v>5.75</v>
      </c>
      <c r="E1640" s="134"/>
      <c r="F1640" s="366">
        <f t="shared" si="267"/>
        <v>0</v>
      </c>
      <c r="G1640" s="367">
        <f t="shared" si="268"/>
        <v>0</v>
      </c>
      <c r="H1640" s="338" t="s">
        <v>810</v>
      </c>
      <c r="I1640" s="338">
        <v>0</v>
      </c>
      <c r="J1640" s="167">
        <v>44833</v>
      </c>
      <c r="K1640" s="300"/>
      <c r="L1640" s="300"/>
      <c r="M1640" s="300"/>
      <c r="N1640" s="300"/>
      <c r="O1640" s="300"/>
      <c r="P1640" s="300"/>
      <c r="Q1640" s="300"/>
      <c r="R1640" s="300"/>
      <c r="S1640" s="300"/>
      <c r="T1640" s="300"/>
      <c r="U1640" s="300"/>
      <c r="V1640" s="300"/>
      <c r="W1640" s="300"/>
      <c r="X1640" s="300"/>
      <c r="Y1640" s="300"/>
      <c r="Z1640" s="300"/>
      <c r="AA1640" s="300"/>
      <c r="AB1640" s="300"/>
      <c r="AC1640" s="300"/>
      <c r="AD1640" s="300"/>
      <c r="AE1640" s="300"/>
      <c r="AF1640" s="300"/>
      <c r="AG1640" s="300"/>
      <c r="AH1640" s="300"/>
      <c r="AI1640" s="300"/>
      <c r="AJ1640" s="300"/>
      <c r="AK1640" s="300"/>
      <c r="AL1640" s="300"/>
      <c r="AM1640" s="592"/>
      <c r="AN1640" s="593"/>
      <c r="AO1640" s="593"/>
      <c r="AP1640" s="593"/>
      <c r="AQ1640" s="593"/>
      <c r="AR1640" s="593"/>
      <c r="AS1640" s="593"/>
      <c r="AT1640" s="593"/>
      <c r="AU1640" s="593"/>
      <c r="AV1640" s="593"/>
      <c r="AW1640" s="593"/>
      <c r="AX1640" s="593"/>
      <c r="AY1640" s="593"/>
      <c r="AZ1640" s="593"/>
      <c r="BA1640" s="593"/>
      <c r="BB1640" s="593"/>
      <c r="BC1640" s="593"/>
      <c r="BD1640" s="593"/>
      <c r="BE1640" s="593"/>
      <c r="BF1640" s="593"/>
      <c r="BG1640" s="593"/>
      <c r="BH1640" s="593"/>
      <c r="BI1640" s="593"/>
      <c r="BJ1640" s="593"/>
      <c r="BK1640" s="593"/>
      <c r="BL1640" s="593"/>
      <c r="BM1640" s="593"/>
      <c r="BN1640" s="593"/>
      <c r="BO1640" s="593"/>
      <c r="BP1640" s="593"/>
      <c r="BQ1640" s="593"/>
      <c r="BR1640" s="593"/>
      <c r="BS1640" s="593"/>
      <c r="BT1640" s="593"/>
      <c r="BU1640" s="593"/>
      <c r="BV1640" s="593"/>
      <c r="BW1640" s="593"/>
      <c r="BX1640" s="593"/>
      <c r="BY1640" s="593"/>
      <c r="BZ1640" s="593"/>
      <c r="CA1640" s="593"/>
      <c r="CB1640" s="593"/>
      <c r="CC1640" s="593"/>
      <c r="CD1640" s="593"/>
      <c r="CE1640" s="593"/>
      <c r="CF1640" s="593"/>
      <c r="CG1640" s="593"/>
      <c r="CH1640" s="593"/>
      <c r="CI1640" s="593"/>
      <c r="CJ1640" s="593"/>
      <c r="CK1640" s="593"/>
      <c r="CL1640" s="593"/>
      <c r="CM1640" s="593"/>
      <c r="CN1640" s="593"/>
      <c r="CO1640" s="593"/>
      <c r="CP1640" s="593"/>
      <c r="CQ1640" s="593"/>
      <c r="CR1640" s="593"/>
      <c r="CS1640" s="593"/>
      <c r="CT1640" s="593"/>
      <c r="CU1640" s="593"/>
      <c r="CV1640" s="593"/>
      <c r="CW1640" s="593"/>
      <c r="CX1640" s="593"/>
      <c r="CY1640" s="593"/>
      <c r="CZ1640" s="593"/>
      <c r="DA1640" s="593"/>
    </row>
    <row r="1641" spans="1:105" s="594" customFormat="1" ht="15" customHeight="1" x14ac:dyDescent="0.35">
      <c r="A1641" s="620" t="s">
        <v>1897</v>
      </c>
      <c r="B1641" s="624" t="s">
        <v>48</v>
      </c>
      <c r="C1641" s="282">
        <v>9780008551735</v>
      </c>
      <c r="D1641" s="649">
        <v>5.75</v>
      </c>
      <c r="E1641" s="134"/>
      <c r="F1641" s="366">
        <f t="shared" si="267"/>
        <v>0</v>
      </c>
      <c r="G1641" s="367">
        <f t="shared" si="268"/>
        <v>0</v>
      </c>
      <c r="H1641" s="338" t="s">
        <v>810</v>
      </c>
      <c r="I1641" s="338">
        <v>0</v>
      </c>
      <c r="J1641" s="167">
        <v>44833</v>
      </c>
      <c r="K1641" s="300"/>
      <c r="L1641" s="300"/>
      <c r="M1641" s="300"/>
      <c r="N1641" s="300"/>
      <c r="O1641" s="300"/>
      <c r="P1641" s="300"/>
      <c r="Q1641" s="300"/>
      <c r="R1641" s="300"/>
      <c r="S1641" s="300"/>
      <c r="T1641" s="300"/>
      <c r="U1641" s="300"/>
      <c r="V1641" s="300"/>
      <c r="W1641" s="300"/>
      <c r="X1641" s="300"/>
      <c r="Y1641" s="300"/>
      <c r="Z1641" s="300"/>
      <c r="AA1641" s="300"/>
      <c r="AB1641" s="300"/>
      <c r="AC1641" s="300"/>
      <c r="AD1641" s="300"/>
      <c r="AE1641" s="300"/>
      <c r="AF1641" s="300"/>
      <c r="AG1641" s="300"/>
      <c r="AH1641" s="300"/>
      <c r="AI1641" s="300"/>
      <c r="AJ1641" s="300"/>
      <c r="AK1641" s="300"/>
      <c r="AL1641" s="300"/>
      <c r="AM1641" s="592"/>
      <c r="AN1641" s="593"/>
      <c r="AO1641" s="593"/>
      <c r="AP1641" s="593"/>
      <c r="AQ1641" s="593"/>
      <c r="AR1641" s="593"/>
      <c r="AS1641" s="593"/>
      <c r="AT1641" s="593"/>
      <c r="AU1641" s="593"/>
      <c r="AV1641" s="593"/>
      <c r="AW1641" s="593"/>
      <c r="AX1641" s="593"/>
      <c r="AY1641" s="593"/>
      <c r="AZ1641" s="593"/>
      <c r="BA1641" s="593"/>
      <c r="BB1641" s="593"/>
      <c r="BC1641" s="593"/>
      <c r="BD1641" s="593"/>
      <c r="BE1641" s="593"/>
      <c r="BF1641" s="593"/>
      <c r="BG1641" s="593"/>
      <c r="BH1641" s="593"/>
      <c r="BI1641" s="593"/>
      <c r="BJ1641" s="593"/>
      <c r="BK1641" s="593"/>
      <c r="BL1641" s="593"/>
      <c r="BM1641" s="593"/>
      <c r="BN1641" s="593"/>
      <c r="BO1641" s="593"/>
      <c r="BP1641" s="593"/>
      <c r="BQ1641" s="593"/>
      <c r="BR1641" s="593"/>
      <c r="BS1641" s="593"/>
      <c r="BT1641" s="593"/>
      <c r="BU1641" s="593"/>
      <c r="BV1641" s="593"/>
      <c r="BW1641" s="593"/>
      <c r="BX1641" s="593"/>
      <c r="BY1641" s="593"/>
      <c r="BZ1641" s="593"/>
      <c r="CA1641" s="593"/>
      <c r="CB1641" s="593"/>
      <c r="CC1641" s="593"/>
      <c r="CD1641" s="593"/>
      <c r="CE1641" s="593"/>
      <c r="CF1641" s="593"/>
      <c r="CG1641" s="593"/>
      <c r="CH1641" s="593"/>
      <c r="CI1641" s="593"/>
      <c r="CJ1641" s="593"/>
      <c r="CK1641" s="593"/>
      <c r="CL1641" s="593"/>
      <c r="CM1641" s="593"/>
      <c r="CN1641" s="593"/>
      <c r="CO1641" s="593"/>
      <c r="CP1641" s="593"/>
      <c r="CQ1641" s="593"/>
      <c r="CR1641" s="593"/>
      <c r="CS1641" s="593"/>
      <c r="CT1641" s="593"/>
      <c r="CU1641" s="593"/>
      <c r="CV1641" s="593"/>
      <c r="CW1641" s="593"/>
      <c r="CX1641" s="593"/>
      <c r="CY1641" s="593"/>
      <c r="CZ1641" s="593"/>
      <c r="DA1641" s="593"/>
    </row>
    <row r="1642" spans="1:105" s="594" customFormat="1" ht="15" customHeight="1" x14ac:dyDescent="0.35">
      <c r="A1642" s="647" t="s">
        <v>1595</v>
      </c>
      <c r="B1642" s="624" t="s">
        <v>48</v>
      </c>
      <c r="C1642" s="282">
        <v>9780008551742</v>
      </c>
      <c r="D1642" s="649">
        <v>5.75</v>
      </c>
      <c r="E1642" s="134"/>
      <c r="F1642" s="366">
        <f t="shared" si="267"/>
        <v>0</v>
      </c>
      <c r="G1642" s="367">
        <f t="shared" si="268"/>
        <v>0</v>
      </c>
      <c r="H1642" s="338" t="s">
        <v>810</v>
      </c>
      <c r="I1642" s="338">
        <v>0</v>
      </c>
      <c r="J1642" s="167">
        <v>44833</v>
      </c>
      <c r="K1642" s="300"/>
      <c r="L1642" s="300"/>
      <c r="M1642" s="300"/>
      <c r="N1642" s="300"/>
      <c r="O1642" s="300"/>
      <c r="P1642" s="300"/>
      <c r="Q1642" s="300"/>
      <c r="R1642" s="300"/>
      <c r="S1642" s="300"/>
      <c r="T1642" s="300"/>
      <c r="U1642" s="300"/>
      <c r="V1642" s="300"/>
      <c r="W1642" s="300"/>
      <c r="X1642" s="300"/>
      <c r="Y1642" s="300"/>
      <c r="Z1642" s="300"/>
      <c r="AA1642" s="300"/>
      <c r="AB1642" s="300"/>
      <c r="AC1642" s="300"/>
      <c r="AD1642" s="300"/>
      <c r="AE1642" s="300"/>
      <c r="AF1642" s="300"/>
      <c r="AG1642" s="300"/>
      <c r="AH1642" s="300"/>
      <c r="AI1642" s="300"/>
      <c r="AJ1642" s="300"/>
      <c r="AK1642" s="300"/>
      <c r="AL1642" s="300"/>
      <c r="AM1642" s="592"/>
      <c r="AN1642" s="593"/>
      <c r="AO1642" s="593"/>
      <c r="AP1642" s="593"/>
      <c r="AQ1642" s="593"/>
      <c r="AR1642" s="593"/>
      <c r="AS1642" s="593"/>
      <c r="AT1642" s="593"/>
      <c r="AU1642" s="593"/>
      <c r="AV1642" s="593"/>
      <c r="AW1642" s="593"/>
      <c r="AX1642" s="593"/>
      <c r="AY1642" s="593"/>
      <c r="AZ1642" s="593"/>
      <c r="BA1642" s="593"/>
      <c r="BB1642" s="593"/>
      <c r="BC1642" s="593"/>
      <c r="BD1642" s="593"/>
      <c r="BE1642" s="593"/>
      <c r="BF1642" s="593"/>
      <c r="BG1642" s="593"/>
      <c r="BH1642" s="593"/>
      <c r="BI1642" s="593"/>
      <c r="BJ1642" s="593"/>
      <c r="BK1642" s="593"/>
      <c r="BL1642" s="593"/>
      <c r="BM1642" s="593"/>
      <c r="BN1642" s="593"/>
      <c r="BO1642" s="593"/>
      <c r="BP1642" s="593"/>
      <c r="BQ1642" s="593"/>
      <c r="BR1642" s="593"/>
      <c r="BS1642" s="593"/>
      <c r="BT1642" s="593"/>
      <c r="BU1642" s="593"/>
      <c r="BV1642" s="593"/>
      <c r="BW1642" s="593"/>
      <c r="BX1642" s="593"/>
      <c r="BY1642" s="593"/>
      <c r="BZ1642" s="593"/>
      <c r="CA1642" s="593"/>
      <c r="CB1642" s="593"/>
      <c r="CC1642" s="593"/>
      <c r="CD1642" s="593"/>
      <c r="CE1642" s="593"/>
      <c r="CF1642" s="593"/>
      <c r="CG1642" s="593"/>
      <c r="CH1642" s="593"/>
      <c r="CI1642" s="593"/>
      <c r="CJ1642" s="593"/>
      <c r="CK1642" s="593"/>
      <c r="CL1642" s="593"/>
      <c r="CM1642" s="593"/>
      <c r="CN1642" s="593"/>
      <c r="CO1642" s="593"/>
      <c r="CP1642" s="593"/>
      <c r="CQ1642" s="593"/>
      <c r="CR1642" s="593"/>
      <c r="CS1642" s="593"/>
      <c r="CT1642" s="593"/>
      <c r="CU1642" s="593"/>
      <c r="CV1642" s="593"/>
      <c r="CW1642" s="593"/>
      <c r="CX1642" s="593"/>
      <c r="CY1642" s="593"/>
      <c r="CZ1642" s="593"/>
      <c r="DA1642" s="593"/>
    </row>
    <row r="1643" spans="1:105" s="594" customFormat="1" ht="15" customHeight="1" x14ac:dyDescent="0.35">
      <c r="A1643" s="620" t="s">
        <v>1596</v>
      </c>
      <c r="B1643" s="624" t="s">
        <v>48</v>
      </c>
      <c r="C1643" s="282">
        <v>9780008551759</v>
      </c>
      <c r="D1643" s="649">
        <v>5.75</v>
      </c>
      <c r="E1643" s="134"/>
      <c r="F1643" s="366">
        <f t="shared" si="267"/>
        <v>0</v>
      </c>
      <c r="G1643" s="367">
        <f t="shared" si="268"/>
        <v>0</v>
      </c>
      <c r="H1643" s="338" t="s">
        <v>810</v>
      </c>
      <c r="I1643" s="338">
        <v>0</v>
      </c>
      <c r="J1643" s="167">
        <v>44833</v>
      </c>
      <c r="K1643" s="300"/>
      <c r="L1643" s="300"/>
      <c r="M1643" s="300"/>
      <c r="N1643" s="300"/>
      <c r="O1643" s="300"/>
      <c r="P1643" s="300"/>
      <c r="Q1643" s="300"/>
      <c r="R1643" s="300"/>
      <c r="S1643" s="300"/>
      <c r="T1643" s="300"/>
      <c r="U1643" s="300"/>
      <c r="V1643" s="300"/>
      <c r="W1643" s="300"/>
      <c r="X1643" s="300"/>
      <c r="Y1643" s="300"/>
      <c r="Z1643" s="300"/>
      <c r="AA1643" s="300"/>
      <c r="AB1643" s="300"/>
      <c r="AC1643" s="300"/>
      <c r="AD1643" s="300"/>
      <c r="AE1643" s="300"/>
      <c r="AF1643" s="300"/>
      <c r="AG1643" s="300"/>
      <c r="AH1643" s="300"/>
      <c r="AI1643" s="300"/>
      <c r="AJ1643" s="300"/>
      <c r="AK1643" s="300"/>
      <c r="AL1643" s="300"/>
      <c r="AM1643" s="592"/>
      <c r="AN1643" s="593"/>
      <c r="AO1643" s="593"/>
      <c r="AP1643" s="593"/>
      <c r="AQ1643" s="593"/>
      <c r="AR1643" s="593"/>
      <c r="AS1643" s="593"/>
      <c r="AT1643" s="593"/>
      <c r="AU1643" s="593"/>
      <c r="AV1643" s="593"/>
      <c r="AW1643" s="593"/>
      <c r="AX1643" s="593"/>
      <c r="AY1643" s="593"/>
      <c r="AZ1643" s="593"/>
      <c r="BA1643" s="593"/>
      <c r="BB1643" s="593"/>
      <c r="BC1643" s="593"/>
      <c r="BD1643" s="593"/>
      <c r="BE1643" s="593"/>
      <c r="BF1643" s="593"/>
      <c r="BG1643" s="593"/>
      <c r="BH1643" s="593"/>
      <c r="BI1643" s="593"/>
      <c r="BJ1643" s="593"/>
      <c r="BK1643" s="593"/>
      <c r="BL1643" s="593"/>
      <c r="BM1643" s="593"/>
      <c r="BN1643" s="593"/>
      <c r="BO1643" s="593"/>
      <c r="BP1643" s="593"/>
      <c r="BQ1643" s="593"/>
      <c r="BR1643" s="593"/>
      <c r="BS1643" s="593"/>
      <c r="BT1643" s="593"/>
      <c r="BU1643" s="593"/>
      <c r="BV1643" s="593"/>
      <c r="BW1643" s="593"/>
      <c r="BX1643" s="593"/>
      <c r="BY1643" s="593"/>
      <c r="BZ1643" s="593"/>
      <c r="CA1643" s="593"/>
      <c r="CB1643" s="593"/>
      <c r="CC1643" s="593"/>
      <c r="CD1643" s="593"/>
      <c r="CE1643" s="593"/>
      <c r="CF1643" s="593"/>
      <c r="CG1643" s="593"/>
      <c r="CH1643" s="593"/>
      <c r="CI1643" s="593"/>
      <c r="CJ1643" s="593"/>
      <c r="CK1643" s="593"/>
      <c r="CL1643" s="593"/>
      <c r="CM1643" s="593"/>
      <c r="CN1643" s="593"/>
      <c r="CO1643" s="593"/>
      <c r="CP1643" s="593"/>
      <c r="CQ1643" s="593"/>
      <c r="CR1643" s="593"/>
      <c r="CS1643" s="593"/>
      <c r="CT1643" s="593"/>
      <c r="CU1643" s="593"/>
      <c r="CV1643" s="593"/>
      <c r="CW1643" s="593"/>
      <c r="CX1643" s="593"/>
      <c r="CY1643" s="593"/>
      <c r="CZ1643" s="593"/>
      <c r="DA1643" s="593"/>
    </row>
    <row r="1644" spans="1:105" s="594" customFormat="1" ht="15" customHeight="1" x14ac:dyDescent="0.35">
      <c r="A1644" s="620" t="s">
        <v>1597</v>
      </c>
      <c r="B1644" s="624" t="s">
        <v>48</v>
      </c>
      <c r="C1644" s="282">
        <v>9780008551766</v>
      </c>
      <c r="D1644" s="649">
        <v>5.75</v>
      </c>
      <c r="E1644" s="134"/>
      <c r="F1644" s="366">
        <f t="shared" si="267"/>
        <v>0</v>
      </c>
      <c r="G1644" s="367">
        <f t="shared" si="268"/>
        <v>0</v>
      </c>
      <c r="H1644" s="338" t="s">
        <v>810</v>
      </c>
      <c r="I1644" s="338">
        <v>0</v>
      </c>
      <c r="J1644" s="167">
        <v>44833</v>
      </c>
      <c r="K1644" s="300"/>
      <c r="L1644" s="300"/>
      <c r="M1644" s="300"/>
      <c r="N1644" s="300"/>
      <c r="O1644" s="300"/>
      <c r="P1644" s="300"/>
      <c r="Q1644" s="300"/>
      <c r="R1644" s="300"/>
      <c r="S1644" s="300"/>
      <c r="T1644" s="300"/>
      <c r="U1644" s="300"/>
      <c r="V1644" s="300"/>
      <c r="W1644" s="300"/>
      <c r="X1644" s="300"/>
      <c r="Y1644" s="300"/>
      <c r="Z1644" s="300"/>
      <c r="AA1644" s="300"/>
      <c r="AB1644" s="300"/>
      <c r="AC1644" s="300"/>
      <c r="AD1644" s="300"/>
      <c r="AE1644" s="300"/>
      <c r="AF1644" s="300"/>
      <c r="AG1644" s="300"/>
      <c r="AH1644" s="300"/>
      <c r="AI1644" s="300"/>
      <c r="AJ1644" s="300"/>
      <c r="AK1644" s="300"/>
      <c r="AL1644" s="300"/>
      <c r="AM1644" s="592"/>
      <c r="AN1644" s="593"/>
      <c r="AO1644" s="593"/>
      <c r="AP1644" s="593"/>
      <c r="AQ1644" s="593"/>
      <c r="AR1644" s="593"/>
      <c r="AS1644" s="593"/>
      <c r="AT1644" s="593"/>
      <c r="AU1644" s="593"/>
      <c r="AV1644" s="593"/>
      <c r="AW1644" s="593"/>
      <c r="AX1644" s="593"/>
      <c r="AY1644" s="593"/>
      <c r="AZ1644" s="593"/>
      <c r="BA1644" s="593"/>
      <c r="BB1644" s="593"/>
      <c r="BC1644" s="593"/>
      <c r="BD1644" s="593"/>
      <c r="BE1644" s="593"/>
      <c r="BF1644" s="593"/>
      <c r="BG1644" s="593"/>
      <c r="BH1644" s="593"/>
      <c r="BI1644" s="593"/>
      <c r="BJ1644" s="593"/>
      <c r="BK1644" s="593"/>
      <c r="BL1644" s="593"/>
      <c r="BM1644" s="593"/>
      <c r="BN1644" s="593"/>
      <c r="BO1644" s="593"/>
      <c r="BP1644" s="593"/>
      <c r="BQ1644" s="593"/>
      <c r="BR1644" s="593"/>
      <c r="BS1644" s="593"/>
      <c r="BT1644" s="593"/>
      <c r="BU1644" s="593"/>
      <c r="BV1644" s="593"/>
      <c r="BW1644" s="593"/>
      <c r="BX1644" s="593"/>
      <c r="BY1644" s="593"/>
      <c r="BZ1644" s="593"/>
      <c r="CA1644" s="593"/>
      <c r="CB1644" s="593"/>
      <c r="CC1644" s="593"/>
      <c r="CD1644" s="593"/>
      <c r="CE1644" s="593"/>
      <c r="CF1644" s="593"/>
      <c r="CG1644" s="593"/>
      <c r="CH1644" s="593"/>
      <c r="CI1644" s="593"/>
      <c r="CJ1644" s="593"/>
      <c r="CK1644" s="593"/>
      <c r="CL1644" s="593"/>
      <c r="CM1644" s="593"/>
      <c r="CN1644" s="593"/>
      <c r="CO1644" s="593"/>
      <c r="CP1644" s="593"/>
      <c r="CQ1644" s="593"/>
      <c r="CR1644" s="593"/>
      <c r="CS1644" s="593"/>
      <c r="CT1644" s="593"/>
      <c r="CU1644" s="593"/>
      <c r="CV1644" s="593"/>
      <c r="CW1644" s="593"/>
      <c r="CX1644" s="593"/>
      <c r="CY1644" s="593"/>
      <c r="CZ1644" s="593"/>
      <c r="DA1644" s="593"/>
    </row>
    <row r="1645" spans="1:105" s="594" customFormat="1" ht="15" customHeight="1" x14ac:dyDescent="0.35">
      <c r="A1645" s="620" t="s">
        <v>1598</v>
      </c>
      <c r="B1645" s="624" t="s">
        <v>48</v>
      </c>
      <c r="C1645" s="282">
        <v>9780008551773</v>
      </c>
      <c r="D1645" s="649">
        <v>5.75</v>
      </c>
      <c r="E1645" s="134"/>
      <c r="F1645" s="366">
        <f t="shared" si="267"/>
        <v>0</v>
      </c>
      <c r="G1645" s="367">
        <f t="shared" si="268"/>
        <v>0</v>
      </c>
      <c r="H1645" s="338" t="s">
        <v>810</v>
      </c>
      <c r="I1645" s="338">
        <v>0</v>
      </c>
      <c r="J1645" s="167">
        <v>44833</v>
      </c>
      <c r="K1645" s="300"/>
      <c r="L1645" s="300"/>
      <c r="M1645" s="300"/>
      <c r="N1645" s="300"/>
      <c r="O1645" s="300"/>
      <c r="P1645" s="300"/>
      <c r="Q1645" s="300"/>
      <c r="R1645" s="300"/>
      <c r="S1645" s="300"/>
      <c r="T1645" s="300"/>
      <c r="U1645" s="300"/>
      <c r="V1645" s="300"/>
      <c r="W1645" s="300"/>
      <c r="X1645" s="300"/>
      <c r="Y1645" s="300"/>
      <c r="Z1645" s="300"/>
      <c r="AA1645" s="300"/>
      <c r="AB1645" s="300"/>
      <c r="AC1645" s="300"/>
      <c r="AD1645" s="300"/>
      <c r="AE1645" s="300"/>
      <c r="AF1645" s="300"/>
      <c r="AG1645" s="300"/>
      <c r="AH1645" s="300"/>
      <c r="AI1645" s="300"/>
      <c r="AJ1645" s="300"/>
      <c r="AK1645" s="300"/>
      <c r="AL1645" s="300"/>
      <c r="AM1645" s="592"/>
      <c r="AN1645" s="593"/>
      <c r="AO1645" s="593"/>
      <c r="AP1645" s="593"/>
      <c r="AQ1645" s="593"/>
      <c r="AR1645" s="593"/>
      <c r="AS1645" s="593"/>
      <c r="AT1645" s="593"/>
      <c r="AU1645" s="593"/>
      <c r="AV1645" s="593"/>
      <c r="AW1645" s="593"/>
      <c r="AX1645" s="593"/>
      <c r="AY1645" s="593"/>
      <c r="AZ1645" s="593"/>
      <c r="BA1645" s="593"/>
      <c r="BB1645" s="593"/>
      <c r="BC1645" s="593"/>
      <c r="BD1645" s="593"/>
      <c r="BE1645" s="593"/>
      <c r="BF1645" s="593"/>
      <c r="BG1645" s="593"/>
      <c r="BH1645" s="593"/>
      <c r="BI1645" s="593"/>
      <c r="BJ1645" s="593"/>
      <c r="BK1645" s="593"/>
      <c r="BL1645" s="593"/>
      <c r="BM1645" s="593"/>
      <c r="BN1645" s="593"/>
      <c r="BO1645" s="593"/>
      <c r="BP1645" s="593"/>
      <c r="BQ1645" s="593"/>
      <c r="BR1645" s="593"/>
      <c r="BS1645" s="593"/>
      <c r="BT1645" s="593"/>
      <c r="BU1645" s="593"/>
      <c r="BV1645" s="593"/>
      <c r="BW1645" s="593"/>
      <c r="BX1645" s="593"/>
      <c r="BY1645" s="593"/>
      <c r="BZ1645" s="593"/>
      <c r="CA1645" s="593"/>
      <c r="CB1645" s="593"/>
      <c r="CC1645" s="593"/>
      <c r="CD1645" s="593"/>
      <c r="CE1645" s="593"/>
      <c r="CF1645" s="593"/>
      <c r="CG1645" s="593"/>
      <c r="CH1645" s="593"/>
      <c r="CI1645" s="593"/>
      <c r="CJ1645" s="593"/>
      <c r="CK1645" s="593"/>
      <c r="CL1645" s="593"/>
      <c r="CM1645" s="593"/>
      <c r="CN1645" s="593"/>
      <c r="CO1645" s="593"/>
      <c r="CP1645" s="593"/>
      <c r="CQ1645" s="593"/>
      <c r="CR1645" s="593"/>
      <c r="CS1645" s="593"/>
      <c r="CT1645" s="593"/>
      <c r="CU1645" s="593"/>
      <c r="CV1645" s="593"/>
      <c r="CW1645" s="593"/>
      <c r="CX1645" s="593"/>
      <c r="CY1645" s="593"/>
      <c r="CZ1645" s="593"/>
      <c r="DA1645" s="593"/>
    </row>
    <row r="1646" spans="1:105" s="594" customFormat="1" ht="15" customHeight="1" x14ac:dyDescent="0.35">
      <c r="A1646" s="620" t="s">
        <v>1599</v>
      </c>
      <c r="B1646" s="624" t="s">
        <v>48</v>
      </c>
      <c r="C1646" s="282">
        <v>9780008551780</v>
      </c>
      <c r="D1646" s="649">
        <v>5.75</v>
      </c>
      <c r="E1646" s="134"/>
      <c r="F1646" s="366">
        <f t="shared" si="267"/>
        <v>0</v>
      </c>
      <c r="G1646" s="367">
        <f t="shared" si="268"/>
        <v>0</v>
      </c>
      <c r="H1646" s="338" t="s">
        <v>810</v>
      </c>
      <c r="I1646" s="338">
        <v>0</v>
      </c>
      <c r="J1646" s="167">
        <v>44833</v>
      </c>
      <c r="K1646" s="300"/>
      <c r="L1646" s="300"/>
      <c r="M1646" s="300"/>
      <c r="N1646" s="300"/>
      <c r="O1646" s="300"/>
      <c r="P1646" s="300"/>
      <c r="Q1646" s="300"/>
      <c r="R1646" s="300"/>
      <c r="S1646" s="300"/>
      <c r="T1646" s="300"/>
      <c r="U1646" s="300"/>
      <c r="V1646" s="300"/>
      <c r="W1646" s="300"/>
      <c r="X1646" s="300"/>
      <c r="Y1646" s="300"/>
      <c r="Z1646" s="300"/>
      <c r="AA1646" s="300"/>
      <c r="AB1646" s="300"/>
      <c r="AC1646" s="300"/>
      <c r="AD1646" s="300"/>
      <c r="AE1646" s="300"/>
      <c r="AF1646" s="300"/>
      <c r="AG1646" s="300"/>
      <c r="AH1646" s="300"/>
      <c r="AI1646" s="300"/>
      <c r="AJ1646" s="300"/>
      <c r="AK1646" s="300"/>
      <c r="AL1646" s="300"/>
      <c r="AM1646" s="592"/>
      <c r="AN1646" s="593"/>
      <c r="AO1646" s="593"/>
      <c r="AP1646" s="593"/>
      <c r="AQ1646" s="593"/>
      <c r="AR1646" s="593"/>
      <c r="AS1646" s="593"/>
      <c r="AT1646" s="593"/>
      <c r="AU1646" s="593"/>
      <c r="AV1646" s="593"/>
      <c r="AW1646" s="593"/>
      <c r="AX1646" s="593"/>
      <c r="AY1646" s="593"/>
      <c r="AZ1646" s="593"/>
      <c r="BA1646" s="593"/>
      <c r="BB1646" s="593"/>
      <c r="BC1646" s="593"/>
      <c r="BD1646" s="593"/>
      <c r="BE1646" s="593"/>
      <c r="BF1646" s="593"/>
      <c r="BG1646" s="593"/>
      <c r="BH1646" s="593"/>
      <c r="BI1646" s="593"/>
      <c r="BJ1646" s="593"/>
      <c r="BK1646" s="593"/>
      <c r="BL1646" s="593"/>
      <c r="BM1646" s="593"/>
      <c r="BN1646" s="593"/>
      <c r="BO1646" s="593"/>
      <c r="BP1646" s="593"/>
      <c r="BQ1646" s="593"/>
      <c r="BR1646" s="593"/>
      <c r="BS1646" s="593"/>
      <c r="BT1646" s="593"/>
      <c r="BU1646" s="593"/>
      <c r="BV1646" s="593"/>
      <c r="BW1646" s="593"/>
      <c r="BX1646" s="593"/>
      <c r="BY1646" s="593"/>
      <c r="BZ1646" s="593"/>
      <c r="CA1646" s="593"/>
      <c r="CB1646" s="593"/>
      <c r="CC1646" s="593"/>
      <c r="CD1646" s="593"/>
      <c r="CE1646" s="593"/>
      <c r="CF1646" s="593"/>
      <c r="CG1646" s="593"/>
      <c r="CH1646" s="593"/>
      <c r="CI1646" s="593"/>
      <c r="CJ1646" s="593"/>
      <c r="CK1646" s="593"/>
      <c r="CL1646" s="593"/>
      <c r="CM1646" s="593"/>
      <c r="CN1646" s="593"/>
      <c r="CO1646" s="593"/>
      <c r="CP1646" s="593"/>
      <c r="CQ1646" s="593"/>
      <c r="CR1646" s="593"/>
      <c r="CS1646" s="593"/>
      <c r="CT1646" s="593"/>
      <c r="CU1646" s="593"/>
      <c r="CV1646" s="593"/>
      <c r="CW1646" s="593"/>
      <c r="CX1646" s="593"/>
      <c r="CY1646" s="593"/>
      <c r="CZ1646" s="593"/>
      <c r="DA1646" s="593"/>
    </row>
    <row r="1647" spans="1:105" s="594" customFormat="1" ht="15" customHeight="1" x14ac:dyDescent="0.35">
      <c r="A1647" s="620" t="s">
        <v>1600</v>
      </c>
      <c r="B1647" s="624" t="s">
        <v>48</v>
      </c>
      <c r="C1647" s="282">
        <v>9780008551797</v>
      </c>
      <c r="D1647" s="649">
        <v>5.75</v>
      </c>
      <c r="E1647" s="134"/>
      <c r="F1647" s="366">
        <f t="shared" si="267"/>
        <v>0</v>
      </c>
      <c r="G1647" s="367">
        <f t="shared" si="268"/>
        <v>0</v>
      </c>
      <c r="H1647" s="338" t="s">
        <v>810</v>
      </c>
      <c r="I1647" s="338">
        <v>0</v>
      </c>
      <c r="J1647" s="167">
        <v>44833</v>
      </c>
      <c r="K1647" s="300"/>
      <c r="L1647" s="300"/>
      <c r="M1647" s="300"/>
      <c r="N1647" s="300"/>
      <c r="O1647" s="300"/>
      <c r="P1647" s="300"/>
      <c r="Q1647" s="300"/>
      <c r="R1647" s="300"/>
      <c r="S1647" s="300"/>
      <c r="T1647" s="300"/>
      <c r="U1647" s="300"/>
      <c r="V1647" s="300"/>
      <c r="W1647" s="300"/>
      <c r="X1647" s="300"/>
      <c r="Y1647" s="300"/>
      <c r="Z1647" s="300"/>
      <c r="AA1647" s="300"/>
      <c r="AB1647" s="300"/>
      <c r="AC1647" s="300"/>
      <c r="AD1647" s="300"/>
      <c r="AE1647" s="300"/>
      <c r="AF1647" s="300"/>
      <c r="AG1647" s="300"/>
      <c r="AH1647" s="300"/>
      <c r="AI1647" s="300"/>
      <c r="AJ1647" s="300"/>
      <c r="AK1647" s="300"/>
      <c r="AL1647" s="300"/>
      <c r="AM1647" s="592"/>
      <c r="AN1647" s="593"/>
      <c r="AO1647" s="593"/>
      <c r="AP1647" s="593"/>
      <c r="AQ1647" s="593"/>
      <c r="AR1647" s="593"/>
      <c r="AS1647" s="593"/>
      <c r="AT1647" s="593"/>
      <c r="AU1647" s="593"/>
      <c r="AV1647" s="593"/>
      <c r="AW1647" s="593"/>
      <c r="AX1647" s="593"/>
      <c r="AY1647" s="593"/>
      <c r="AZ1647" s="593"/>
      <c r="BA1647" s="593"/>
      <c r="BB1647" s="593"/>
      <c r="BC1647" s="593"/>
      <c r="BD1647" s="593"/>
      <c r="BE1647" s="593"/>
      <c r="BF1647" s="593"/>
      <c r="BG1647" s="593"/>
      <c r="BH1647" s="593"/>
      <c r="BI1647" s="593"/>
      <c r="BJ1647" s="593"/>
      <c r="BK1647" s="593"/>
      <c r="BL1647" s="593"/>
      <c r="BM1647" s="593"/>
      <c r="BN1647" s="593"/>
      <c r="BO1647" s="593"/>
      <c r="BP1647" s="593"/>
      <c r="BQ1647" s="593"/>
      <c r="BR1647" s="593"/>
      <c r="BS1647" s="593"/>
      <c r="BT1647" s="593"/>
      <c r="BU1647" s="593"/>
      <c r="BV1647" s="593"/>
      <c r="BW1647" s="593"/>
      <c r="BX1647" s="593"/>
      <c r="BY1647" s="593"/>
      <c r="BZ1647" s="593"/>
      <c r="CA1647" s="593"/>
      <c r="CB1647" s="593"/>
      <c r="CC1647" s="593"/>
      <c r="CD1647" s="593"/>
      <c r="CE1647" s="593"/>
      <c r="CF1647" s="593"/>
      <c r="CG1647" s="593"/>
      <c r="CH1647" s="593"/>
      <c r="CI1647" s="593"/>
      <c r="CJ1647" s="593"/>
      <c r="CK1647" s="593"/>
      <c r="CL1647" s="593"/>
      <c r="CM1647" s="593"/>
      <c r="CN1647" s="593"/>
      <c r="CO1647" s="593"/>
      <c r="CP1647" s="593"/>
      <c r="CQ1647" s="593"/>
      <c r="CR1647" s="593"/>
      <c r="CS1647" s="593"/>
      <c r="CT1647" s="593"/>
      <c r="CU1647" s="593"/>
      <c r="CV1647" s="593"/>
      <c r="CW1647" s="593"/>
      <c r="CX1647" s="593"/>
      <c r="CY1647" s="593"/>
      <c r="CZ1647" s="593"/>
      <c r="DA1647" s="593"/>
    </row>
    <row r="1648" spans="1:105" s="594" customFormat="1" ht="15" customHeight="1" x14ac:dyDescent="0.35">
      <c r="A1648" s="620" t="s">
        <v>1601</v>
      </c>
      <c r="B1648" s="624" t="s">
        <v>48</v>
      </c>
      <c r="C1648" s="282">
        <v>9780008551803</v>
      </c>
      <c r="D1648" s="649">
        <v>5.75</v>
      </c>
      <c r="E1648" s="134"/>
      <c r="F1648" s="366">
        <f t="shared" si="267"/>
        <v>0</v>
      </c>
      <c r="G1648" s="367">
        <f t="shared" si="268"/>
        <v>0</v>
      </c>
      <c r="H1648" s="338" t="s">
        <v>810</v>
      </c>
      <c r="I1648" s="338">
        <v>0</v>
      </c>
      <c r="J1648" s="167">
        <v>44833</v>
      </c>
      <c r="K1648" s="300"/>
      <c r="L1648" s="300"/>
      <c r="M1648" s="300"/>
      <c r="N1648" s="300"/>
      <c r="O1648" s="300"/>
      <c r="P1648" s="300"/>
      <c r="Q1648" s="300"/>
      <c r="R1648" s="300"/>
      <c r="S1648" s="300"/>
      <c r="T1648" s="300"/>
      <c r="U1648" s="300"/>
      <c r="V1648" s="300"/>
      <c r="W1648" s="300"/>
      <c r="X1648" s="300"/>
      <c r="Y1648" s="300"/>
      <c r="Z1648" s="300"/>
      <c r="AA1648" s="300"/>
      <c r="AB1648" s="300"/>
      <c r="AC1648" s="300"/>
      <c r="AD1648" s="300"/>
      <c r="AE1648" s="300"/>
      <c r="AF1648" s="300"/>
      <c r="AG1648" s="300"/>
      <c r="AH1648" s="300"/>
      <c r="AI1648" s="300"/>
      <c r="AJ1648" s="300"/>
      <c r="AK1648" s="300"/>
      <c r="AL1648" s="300"/>
      <c r="AM1648" s="592"/>
      <c r="AN1648" s="593"/>
      <c r="AO1648" s="593"/>
      <c r="AP1648" s="593"/>
      <c r="AQ1648" s="593"/>
      <c r="AR1648" s="593"/>
      <c r="AS1648" s="593"/>
      <c r="AT1648" s="593"/>
      <c r="AU1648" s="593"/>
      <c r="AV1648" s="593"/>
      <c r="AW1648" s="593"/>
      <c r="AX1648" s="593"/>
      <c r="AY1648" s="593"/>
      <c r="AZ1648" s="593"/>
      <c r="BA1648" s="593"/>
      <c r="BB1648" s="593"/>
      <c r="BC1648" s="593"/>
      <c r="BD1648" s="593"/>
      <c r="BE1648" s="593"/>
      <c r="BF1648" s="593"/>
      <c r="BG1648" s="593"/>
      <c r="BH1648" s="593"/>
      <c r="BI1648" s="593"/>
      <c r="BJ1648" s="593"/>
      <c r="BK1648" s="593"/>
      <c r="BL1648" s="593"/>
      <c r="BM1648" s="593"/>
      <c r="BN1648" s="593"/>
      <c r="BO1648" s="593"/>
      <c r="BP1648" s="593"/>
      <c r="BQ1648" s="593"/>
      <c r="BR1648" s="593"/>
      <c r="BS1648" s="593"/>
      <c r="BT1648" s="593"/>
      <c r="BU1648" s="593"/>
      <c r="BV1648" s="593"/>
      <c r="BW1648" s="593"/>
      <c r="BX1648" s="593"/>
      <c r="BY1648" s="593"/>
      <c r="BZ1648" s="593"/>
      <c r="CA1648" s="593"/>
      <c r="CB1648" s="593"/>
      <c r="CC1648" s="593"/>
      <c r="CD1648" s="593"/>
      <c r="CE1648" s="593"/>
      <c r="CF1648" s="593"/>
      <c r="CG1648" s="593"/>
      <c r="CH1648" s="593"/>
      <c r="CI1648" s="593"/>
      <c r="CJ1648" s="593"/>
      <c r="CK1648" s="593"/>
      <c r="CL1648" s="593"/>
      <c r="CM1648" s="593"/>
      <c r="CN1648" s="593"/>
      <c r="CO1648" s="593"/>
      <c r="CP1648" s="593"/>
      <c r="CQ1648" s="593"/>
      <c r="CR1648" s="593"/>
      <c r="CS1648" s="593"/>
      <c r="CT1648" s="593"/>
      <c r="CU1648" s="593"/>
      <c r="CV1648" s="593"/>
      <c r="CW1648" s="593"/>
      <c r="CX1648" s="593"/>
      <c r="CY1648" s="593"/>
      <c r="CZ1648" s="593"/>
      <c r="DA1648" s="593"/>
    </row>
    <row r="1649" spans="1:105" s="594" customFormat="1" ht="15" customHeight="1" x14ac:dyDescent="0.35">
      <c r="A1649" s="620" t="s">
        <v>1602</v>
      </c>
      <c r="B1649" s="624" t="s">
        <v>48</v>
      </c>
      <c r="C1649" s="282">
        <v>9780008551810</v>
      </c>
      <c r="D1649" s="649">
        <v>5.75</v>
      </c>
      <c r="E1649" s="134"/>
      <c r="F1649" s="366">
        <f t="shared" si="267"/>
        <v>0</v>
      </c>
      <c r="G1649" s="367">
        <f t="shared" si="268"/>
        <v>0</v>
      </c>
      <c r="H1649" s="338" t="s">
        <v>810</v>
      </c>
      <c r="I1649" s="338">
        <v>0</v>
      </c>
      <c r="J1649" s="167">
        <v>44833</v>
      </c>
      <c r="K1649" s="300"/>
      <c r="L1649" s="300"/>
      <c r="M1649" s="300"/>
      <c r="N1649" s="300"/>
      <c r="O1649" s="300"/>
      <c r="P1649" s="300"/>
      <c r="Q1649" s="300"/>
      <c r="R1649" s="300"/>
      <c r="S1649" s="300"/>
      <c r="T1649" s="300"/>
      <c r="U1649" s="300"/>
      <c r="V1649" s="300"/>
      <c r="W1649" s="300"/>
      <c r="X1649" s="300"/>
      <c r="Y1649" s="300"/>
      <c r="Z1649" s="300"/>
      <c r="AA1649" s="300"/>
      <c r="AB1649" s="300"/>
      <c r="AC1649" s="300"/>
      <c r="AD1649" s="300"/>
      <c r="AE1649" s="300"/>
      <c r="AF1649" s="300"/>
      <c r="AG1649" s="300"/>
      <c r="AH1649" s="300"/>
      <c r="AI1649" s="300"/>
      <c r="AJ1649" s="300"/>
      <c r="AK1649" s="300"/>
      <c r="AL1649" s="300"/>
      <c r="AM1649" s="592"/>
      <c r="AN1649" s="593"/>
      <c r="AO1649" s="593"/>
      <c r="AP1649" s="593"/>
      <c r="AQ1649" s="593"/>
      <c r="AR1649" s="593"/>
      <c r="AS1649" s="593"/>
      <c r="AT1649" s="593"/>
      <c r="AU1649" s="593"/>
      <c r="AV1649" s="593"/>
      <c r="AW1649" s="593"/>
      <c r="AX1649" s="593"/>
      <c r="AY1649" s="593"/>
      <c r="AZ1649" s="593"/>
      <c r="BA1649" s="593"/>
      <c r="BB1649" s="593"/>
      <c r="BC1649" s="593"/>
      <c r="BD1649" s="593"/>
      <c r="BE1649" s="593"/>
      <c r="BF1649" s="593"/>
      <c r="BG1649" s="593"/>
      <c r="BH1649" s="593"/>
      <c r="BI1649" s="593"/>
      <c r="BJ1649" s="593"/>
      <c r="BK1649" s="593"/>
      <c r="BL1649" s="593"/>
      <c r="BM1649" s="593"/>
      <c r="BN1649" s="593"/>
      <c r="BO1649" s="593"/>
      <c r="BP1649" s="593"/>
      <c r="BQ1649" s="593"/>
      <c r="BR1649" s="593"/>
      <c r="BS1649" s="593"/>
      <c r="BT1649" s="593"/>
      <c r="BU1649" s="593"/>
      <c r="BV1649" s="593"/>
      <c r="BW1649" s="593"/>
      <c r="BX1649" s="593"/>
      <c r="BY1649" s="593"/>
      <c r="BZ1649" s="593"/>
      <c r="CA1649" s="593"/>
      <c r="CB1649" s="593"/>
      <c r="CC1649" s="593"/>
      <c r="CD1649" s="593"/>
      <c r="CE1649" s="593"/>
      <c r="CF1649" s="593"/>
      <c r="CG1649" s="593"/>
      <c r="CH1649" s="593"/>
      <c r="CI1649" s="593"/>
      <c r="CJ1649" s="593"/>
      <c r="CK1649" s="593"/>
      <c r="CL1649" s="593"/>
      <c r="CM1649" s="593"/>
      <c r="CN1649" s="593"/>
      <c r="CO1649" s="593"/>
      <c r="CP1649" s="593"/>
      <c r="CQ1649" s="593"/>
      <c r="CR1649" s="593"/>
      <c r="CS1649" s="593"/>
      <c r="CT1649" s="593"/>
      <c r="CU1649" s="593"/>
      <c r="CV1649" s="593"/>
      <c r="CW1649" s="593"/>
      <c r="CX1649" s="593"/>
      <c r="CY1649" s="593"/>
      <c r="CZ1649" s="593"/>
      <c r="DA1649" s="593"/>
    </row>
    <row r="1650" spans="1:105" s="594" customFormat="1" ht="15" customHeight="1" x14ac:dyDescent="0.35">
      <c r="A1650" s="620" t="s">
        <v>1603</v>
      </c>
      <c r="B1650" s="624" t="s">
        <v>48</v>
      </c>
      <c r="C1650" s="282">
        <v>9780008551827</v>
      </c>
      <c r="D1650" s="649">
        <v>5.75</v>
      </c>
      <c r="E1650" s="134"/>
      <c r="F1650" s="366">
        <f t="shared" si="267"/>
        <v>0</v>
      </c>
      <c r="G1650" s="367">
        <f t="shared" si="268"/>
        <v>0</v>
      </c>
      <c r="H1650" s="338" t="s">
        <v>810</v>
      </c>
      <c r="I1650" s="338">
        <v>0</v>
      </c>
      <c r="J1650" s="167">
        <v>44833</v>
      </c>
      <c r="K1650" s="300"/>
      <c r="L1650" s="300"/>
      <c r="M1650" s="300"/>
      <c r="N1650" s="300"/>
      <c r="O1650" s="300"/>
      <c r="P1650" s="300"/>
      <c r="Q1650" s="300"/>
      <c r="R1650" s="300"/>
      <c r="S1650" s="300"/>
      <c r="T1650" s="300"/>
      <c r="U1650" s="300"/>
      <c r="V1650" s="300"/>
      <c r="W1650" s="300"/>
      <c r="X1650" s="300"/>
      <c r="Y1650" s="300"/>
      <c r="Z1650" s="300"/>
      <c r="AA1650" s="300"/>
      <c r="AB1650" s="300"/>
      <c r="AC1650" s="300"/>
      <c r="AD1650" s="300"/>
      <c r="AE1650" s="300"/>
      <c r="AF1650" s="300"/>
      <c r="AG1650" s="300"/>
      <c r="AH1650" s="300"/>
      <c r="AI1650" s="300"/>
      <c r="AJ1650" s="300"/>
      <c r="AK1650" s="300"/>
      <c r="AL1650" s="300"/>
      <c r="AM1650" s="592"/>
      <c r="AN1650" s="593"/>
      <c r="AO1650" s="593"/>
      <c r="AP1650" s="593"/>
      <c r="AQ1650" s="593"/>
      <c r="AR1650" s="593"/>
      <c r="AS1650" s="593"/>
      <c r="AT1650" s="593"/>
      <c r="AU1650" s="593"/>
      <c r="AV1650" s="593"/>
      <c r="AW1650" s="593"/>
      <c r="AX1650" s="593"/>
      <c r="AY1650" s="593"/>
      <c r="AZ1650" s="593"/>
      <c r="BA1650" s="593"/>
      <c r="BB1650" s="593"/>
      <c r="BC1650" s="593"/>
      <c r="BD1650" s="593"/>
      <c r="BE1650" s="593"/>
      <c r="BF1650" s="593"/>
      <c r="BG1650" s="593"/>
      <c r="BH1650" s="593"/>
      <c r="BI1650" s="593"/>
      <c r="BJ1650" s="593"/>
      <c r="BK1650" s="593"/>
      <c r="BL1650" s="593"/>
      <c r="BM1650" s="593"/>
      <c r="BN1650" s="593"/>
      <c r="BO1650" s="593"/>
      <c r="BP1650" s="593"/>
      <c r="BQ1650" s="593"/>
      <c r="BR1650" s="593"/>
      <c r="BS1650" s="593"/>
      <c r="BT1650" s="593"/>
      <c r="BU1650" s="593"/>
      <c r="BV1650" s="593"/>
      <c r="BW1650" s="593"/>
      <c r="BX1650" s="593"/>
      <c r="BY1650" s="593"/>
      <c r="BZ1650" s="593"/>
      <c r="CA1650" s="593"/>
      <c r="CB1650" s="593"/>
      <c r="CC1650" s="593"/>
      <c r="CD1650" s="593"/>
      <c r="CE1650" s="593"/>
      <c r="CF1650" s="593"/>
      <c r="CG1650" s="593"/>
      <c r="CH1650" s="593"/>
      <c r="CI1650" s="593"/>
      <c r="CJ1650" s="593"/>
      <c r="CK1650" s="593"/>
      <c r="CL1650" s="593"/>
      <c r="CM1650" s="593"/>
      <c r="CN1650" s="593"/>
      <c r="CO1650" s="593"/>
      <c r="CP1650" s="593"/>
      <c r="CQ1650" s="593"/>
      <c r="CR1650" s="593"/>
      <c r="CS1650" s="593"/>
      <c r="CT1650" s="593"/>
      <c r="CU1650" s="593"/>
      <c r="CV1650" s="593"/>
      <c r="CW1650" s="593"/>
      <c r="CX1650" s="593"/>
      <c r="CY1650" s="593"/>
      <c r="CZ1650" s="593"/>
      <c r="DA1650" s="593"/>
    </row>
    <row r="1651" spans="1:105" s="594" customFormat="1" ht="15" customHeight="1" x14ac:dyDescent="0.35">
      <c r="A1651" s="620" t="s">
        <v>1604</v>
      </c>
      <c r="B1651" s="624" t="s">
        <v>48</v>
      </c>
      <c r="C1651" s="282">
        <v>9780008551834</v>
      </c>
      <c r="D1651" s="649">
        <v>5.75</v>
      </c>
      <c r="E1651" s="134"/>
      <c r="F1651" s="366">
        <f t="shared" si="267"/>
        <v>0</v>
      </c>
      <c r="G1651" s="367">
        <f t="shared" si="268"/>
        <v>0</v>
      </c>
      <c r="H1651" s="338" t="s">
        <v>810</v>
      </c>
      <c r="I1651" s="338">
        <v>0</v>
      </c>
      <c r="J1651" s="167">
        <v>44833</v>
      </c>
      <c r="K1651" s="300"/>
      <c r="L1651" s="300"/>
      <c r="M1651" s="300"/>
      <c r="N1651" s="300"/>
      <c r="O1651" s="300"/>
      <c r="P1651" s="300"/>
      <c r="Q1651" s="300"/>
      <c r="R1651" s="300"/>
      <c r="S1651" s="300"/>
      <c r="T1651" s="300"/>
      <c r="U1651" s="300"/>
      <c r="V1651" s="300"/>
      <c r="W1651" s="300"/>
      <c r="X1651" s="300"/>
      <c r="Y1651" s="300"/>
      <c r="Z1651" s="300"/>
      <c r="AA1651" s="300"/>
      <c r="AB1651" s="300"/>
      <c r="AC1651" s="300"/>
      <c r="AD1651" s="300"/>
      <c r="AE1651" s="300"/>
      <c r="AF1651" s="300"/>
      <c r="AG1651" s="300"/>
      <c r="AH1651" s="300"/>
      <c r="AI1651" s="300"/>
      <c r="AJ1651" s="300"/>
      <c r="AK1651" s="300"/>
      <c r="AL1651" s="300"/>
      <c r="AM1651" s="592"/>
      <c r="AN1651" s="593"/>
      <c r="AO1651" s="593"/>
      <c r="AP1651" s="593"/>
      <c r="AQ1651" s="593"/>
      <c r="AR1651" s="593"/>
      <c r="AS1651" s="593"/>
      <c r="AT1651" s="593"/>
      <c r="AU1651" s="593"/>
      <c r="AV1651" s="593"/>
      <c r="AW1651" s="593"/>
      <c r="AX1651" s="593"/>
      <c r="AY1651" s="593"/>
      <c r="AZ1651" s="593"/>
      <c r="BA1651" s="593"/>
      <c r="BB1651" s="593"/>
      <c r="BC1651" s="593"/>
      <c r="BD1651" s="593"/>
      <c r="BE1651" s="593"/>
      <c r="BF1651" s="593"/>
      <c r="BG1651" s="593"/>
      <c r="BH1651" s="593"/>
      <c r="BI1651" s="593"/>
      <c r="BJ1651" s="593"/>
      <c r="BK1651" s="593"/>
      <c r="BL1651" s="593"/>
      <c r="BM1651" s="593"/>
      <c r="BN1651" s="593"/>
      <c r="BO1651" s="593"/>
      <c r="BP1651" s="593"/>
      <c r="BQ1651" s="593"/>
      <c r="BR1651" s="593"/>
      <c r="BS1651" s="593"/>
      <c r="BT1651" s="593"/>
      <c r="BU1651" s="593"/>
      <c r="BV1651" s="593"/>
      <c r="BW1651" s="593"/>
      <c r="BX1651" s="593"/>
      <c r="BY1651" s="593"/>
      <c r="BZ1651" s="593"/>
      <c r="CA1651" s="593"/>
      <c r="CB1651" s="593"/>
      <c r="CC1651" s="593"/>
      <c r="CD1651" s="593"/>
      <c r="CE1651" s="593"/>
      <c r="CF1651" s="593"/>
      <c r="CG1651" s="593"/>
      <c r="CH1651" s="593"/>
      <c r="CI1651" s="593"/>
      <c r="CJ1651" s="593"/>
      <c r="CK1651" s="593"/>
      <c r="CL1651" s="593"/>
      <c r="CM1651" s="593"/>
      <c r="CN1651" s="593"/>
      <c r="CO1651" s="593"/>
      <c r="CP1651" s="593"/>
      <c r="CQ1651" s="593"/>
      <c r="CR1651" s="593"/>
      <c r="CS1651" s="593"/>
      <c r="CT1651" s="593"/>
      <c r="CU1651" s="593"/>
      <c r="CV1651" s="593"/>
      <c r="CW1651" s="593"/>
      <c r="CX1651" s="593"/>
      <c r="CY1651" s="593"/>
      <c r="CZ1651" s="593"/>
      <c r="DA1651" s="593"/>
    </row>
    <row r="1652" spans="1:105" s="594" customFormat="1" ht="15" customHeight="1" x14ac:dyDescent="0.35">
      <c r="A1652" s="620" t="s">
        <v>1605</v>
      </c>
      <c r="B1652" s="624" t="s">
        <v>48</v>
      </c>
      <c r="C1652" s="282">
        <v>9780008551841</v>
      </c>
      <c r="D1652" s="649">
        <v>5.75</v>
      </c>
      <c r="E1652" s="134"/>
      <c r="F1652" s="366">
        <f t="shared" si="267"/>
        <v>0</v>
      </c>
      <c r="G1652" s="367">
        <f t="shared" si="268"/>
        <v>0</v>
      </c>
      <c r="H1652" s="338" t="s">
        <v>810</v>
      </c>
      <c r="I1652" s="338">
        <v>0</v>
      </c>
      <c r="J1652" s="167">
        <v>44833</v>
      </c>
      <c r="K1652" s="300"/>
      <c r="L1652" s="300"/>
      <c r="M1652" s="300"/>
      <c r="N1652" s="300"/>
      <c r="O1652" s="300"/>
      <c r="P1652" s="300"/>
      <c r="Q1652" s="300"/>
      <c r="R1652" s="300"/>
      <c r="S1652" s="300"/>
      <c r="T1652" s="300"/>
      <c r="U1652" s="300"/>
      <c r="V1652" s="300"/>
      <c r="W1652" s="300"/>
      <c r="X1652" s="300"/>
      <c r="Y1652" s="300"/>
      <c r="Z1652" s="300"/>
      <c r="AA1652" s="300"/>
      <c r="AB1652" s="300"/>
      <c r="AC1652" s="300"/>
      <c r="AD1652" s="300"/>
      <c r="AE1652" s="300"/>
      <c r="AF1652" s="300"/>
      <c r="AG1652" s="300"/>
      <c r="AH1652" s="300"/>
      <c r="AI1652" s="300"/>
      <c r="AJ1652" s="300"/>
      <c r="AK1652" s="300"/>
      <c r="AL1652" s="300"/>
      <c r="AM1652" s="592"/>
      <c r="AN1652" s="593"/>
      <c r="AO1652" s="593"/>
      <c r="AP1652" s="593"/>
      <c r="AQ1652" s="593"/>
      <c r="AR1652" s="593"/>
      <c r="AS1652" s="593"/>
      <c r="AT1652" s="593"/>
      <c r="AU1652" s="593"/>
      <c r="AV1652" s="593"/>
      <c r="AW1652" s="593"/>
      <c r="AX1652" s="593"/>
      <c r="AY1652" s="593"/>
      <c r="AZ1652" s="593"/>
      <c r="BA1652" s="593"/>
      <c r="BB1652" s="593"/>
      <c r="BC1652" s="593"/>
      <c r="BD1652" s="593"/>
      <c r="BE1652" s="593"/>
      <c r="BF1652" s="593"/>
      <c r="BG1652" s="593"/>
      <c r="BH1652" s="593"/>
      <c r="BI1652" s="593"/>
      <c r="BJ1652" s="593"/>
      <c r="BK1652" s="593"/>
      <c r="BL1652" s="593"/>
      <c r="BM1652" s="593"/>
      <c r="BN1652" s="593"/>
      <c r="BO1652" s="593"/>
      <c r="BP1652" s="593"/>
      <c r="BQ1652" s="593"/>
      <c r="BR1652" s="593"/>
      <c r="BS1652" s="593"/>
      <c r="BT1652" s="593"/>
      <c r="BU1652" s="593"/>
      <c r="BV1652" s="593"/>
      <c r="BW1652" s="593"/>
      <c r="BX1652" s="593"/>
      <c r="BY1652" s="593"/>
      <c r="BZ1652" s="593"/>
      <c r="CA1652" s="593"/>
      <c r="CB1652" s="593"/>
      <c r="CC1652" s="593"/>
      <c r="CD1652" s="593"/>
      <c r="CE1652" s="593"/>
      <c r="CF1652" s="593"/>
      <c r="CG1652" s="593"/>
      <c r="CH1652" s="593"/>
      <c r="CI1652" s="593"/>
      <c r="CJ1652" s="593"/>
      <c r="CK1652" s="593"/>
      <c r="CL1652" s="593"/>
      <c r="CM1652" s="593"/>
      <c r="CN1652" s="593"/>
      <c r="CO1652" s="593"/>
      <c r="CP1652" s="593"/>
      <c r="CQ1652" s="593"/>
      <c r="CR1652" s="593"/>
      <c r="CS1652" s="593"/>
      <c r="CT1652" s="593"/>
      <c r="CU1652" s="593"/>
      <c r="CV1652" s="593"/>
      <c r="CW1652" s="593"/>
      <c r="CX1652" s="593"/>
      <c r="CY1652" s="593"/>
      <c r="CZ1652" s="593"/>
      <c r="DA1652" s="593"/>
    </row>
    <row r="1653" spans="1:105" s="594" customFormat="1" ht="15" customHeight="1" x14ac:dyDescent="0.35">
      <c r="A1653" s="620" t="s">
        <v>1606</v>
      </c>
      <c r="B1653" s="624" t="s">
        <v>48</v>
      </c>
      <c r="C1653" s="282">
        <v>9780008551858</v>
      </c>
      <c r="D1653" s="649">
        <v>5.75</v>
      </c>
      <c r="E1653" s="134"/>
      <c r="F1653" s="366">
        <f t="shared" si="267"/>
        <v>0</v>
      </c>
      <c r="G1653" s="367">
        <f t="shared" si="268"/>
        <v>0</v>
      </c>
      <c r="H1653" s="338" t="s">
        <v>810</v>
      </c>
      <c r="I1653" s="338">
        <v>0</v>
      </c>
      <c r="J1653" s="167">
        <v>44833</v>
      </c>
      <c r="K1653" s="300"/>
      <c r="L1653" s="300"/>
      <c r="M1653" s="300"/>
      <c r="N1653" s="300"/>
      <c r="O1653" s="300"/>
      <c r="P1653" s="300"/>
      <c r="Q1653" s="300"/>
      <c r="R1653" s="300"/>
      <c r="S1653" s="300"/>
      <c r="T1653" s="300"/>
      <c r="U1653" s="300"/>
      <c r="V1653" s="300"/>
      <c r="W1653" s="300"/>
      <c r="X1653" s="300"/>
      <c r="Y1653" s="300"/>
      <c r="Z1653" s="300"/>
      <c r="AA1653" s="300"/>
      <c r="AB1653" s="300"/>
      <c r="AC1653" s="300"/>
      <c r="AD1653" s="300"/>
      <c r="AE1653" s="300"/>
      <c r="AF1653" s="300"/>
      <c r="AG1653" s="300"/>
      <c r="AH1653" s="300"/>
      <c r="AI1653" s="300"/>
      <c r="AJ1653" s="300"/>
      <c r="AK1653" s="300"/>
      <c r="AL1653" s="300"/>
      <c r="AM1653" s="592"/>
      <c r="AN1653" s="593"/>
      <c r="AO1653" s="593"/>
      <c r="AP1653" s="593"/>
      <c r="AQ1653" s="593"/>
      <c r="AR1653" s="593"/>
      <c r="AS1653" s="593"/>
      <c r="AT1653" s="593"/>
      <c r="AU1653" s="593"/>
      <c r="AV1653" s="593"/>
      <c r="AW1653" s="593"/>
      <c r="AX1653" s="593"/>
      <c r="AY1653" s="593"/>
      <c r="AZ1653" s="593"/>
      <c r="BA1653" s="593"/>
      <c r="BB1653" s="593"/>
      <c r="BC1653" s="593"/>
      <c r="BD1653" s="593"/>
      <c r="BE1653" s="593"/>
      <c r="BF1653" s="593"/>
      <c r="BG1653" s="593"/>
      <c r="BH1653" s="593"/>
      <c r="BI1653" s="593"/>
      <c r="BJ1653" s="593"/>
      <c r="BK1653" s="593"/>
      <c r="BL1653" s="593"/>
      <c r="BM1653" s="593"/>
      <c r="BN1653" s="593"/>
      <c r="BO1653" s="593"/>
      <c r="BP1653" s="593"/>
      <c r="BQ1653" s="593"/>
      <c r="BR1653" s="593"/>
      <c r="BS1653" s="593"/>
      <c r="BT1653" s="593"/>
      <c r="BU1653" s="593"/>
      <c r="BV1653" s="593"/>
      <c r="BW1653" s="593"/>
      <c r="BX1653" s="593"/>
      <c r="BY1653" s="593"/>
      <c r="BZ1653" s="593"/>
      <c r="CA1653" s="593"/>
      <c r="CB1653" s="593"/>
      <c r="CC1653" s="593"/>
      <c r="CD1653" s="593"/>
      <c r="CE1653" s="593"/>
      <c r="CF1653" s="593"/>
      <c r="CG1653" s="593"/>
      <c r="CH1653" s="593"/>
      <c r="CI1653" s="593"/>
      <c r="CJ1653" s="593"/>
      <c r="CK1653" s="593"/>
      <c r="CL1653" s="593"/>
      <c r="CM1653" s="593"/>
      <c r="CN1653" s="593"/>
      <c r="CO1653" s="593"/>
      <c r="CP1653" s="593"/>
      <c r="CQ1653" s="593"/>
      <c r="CR1653" s="593"/>
      <c r="CS1653" s="593"/>
      <c r="CT1653" s="593"/>
      <c r="CU1653" s="593"/>
      <c r="CV1653" s="593"/>
      <c r="CW1653" s="593"/>
      <c r="CX1653" s="593"/>
      <c r="CY1653" s="593"/>
      <c r="CZ1653" s="593"/>
      <c r="DA1653" s="593"/>
    </row>
    <row r="1654" spans="1:105" s="594" customFormat="1" ht="15" customHeight="1" x14ac:dyDescent="0.35">
      <c r="A1654" s="620" t="s">
        <v>1607</v>
      </c>
      <c r="B1654" s="624" t="s">
        <v>48</v>
      </c>
      <c r="C1654" s="282">
        <v>9780008551865</v>
      </c>
      <c r="D1654" s="649">
        <v>6.25</v>
      </c>
      <c r="E1654" s="134"/>
      <c r="F1654" s="366">
        <f t="shared" si="267"/>
        <v>0</v>
      </c>
      <c r="G1654" s="367">
        <f t="shared" si="268"/>
        <v>0</v>
      </c>
      <c r="H1654" s="338" t="s">
        <v>810</v>
      </c>
      <c r="I1654" s="338">
        <v>0</v>
      </c>
      <c r="J1654" s="167">
        <v>44833</v>
      </c>
      <c r="K1654" s="300"/>
      <c r="L1654" s="300"/>
      <c r="M1654" s="300"/>
      <c r="N1654" s="300"/>
      <c r="O1654" s="300"/>
      <c r="P1654" s="300"/>
      <c r="Q1654" s="300"/>
      <c r="R1654" s="300"/>
      <c r="S1654" s="300"/>
      <c r="T1654" s="300"/>
      <c r="U1654" s="300"/>
      <c r="V1654" s="300"/>
      <c r="W1654" s="300"/>
      <c r="X1654" s="300"/>
      <c r="Y1654" s="300"/>
      <c r="Z1654" s="300"/>
      <c r="AA1654" s="300"/>
      <c r="AB1654" s="300"/>
      <c r="AC1654" s="300"/>
      <c r="AD1654" s="300"/>
      <c r="AE1654" s="300"/>
      <c r="AF1654" s="300"/>
      <c r="AG1654" s="300"/>
      <c r="AH1654" s="300"/>
      <c r="AI1654" s="300"/>
      <c r="AJ1654" s="300"/>
      <c r="AK1654" s="300"/>
      <c r="AL1654" s="300"/>
      <c r="AM1654" s="592"/>
      <c r="AN1654" s="593"/>
      <c r="AO1654" s="593"/>
      <c r="AP1654" s="593"/>
      <c r="AQ1654" s="593"/>
      <c r="AR1654" s="593"/>
      <c r="AS1654" s="593"/>
      <c r="AT1654" s="593"/>
      <c r="AU1654" s="593"/>
      <c r="AV1654" s="593"/>
      <c r="AW1654" s="593"/>
      <c r="AX1654" s="593"/>
      <c r="AY1654" s="593"/>
      <c r="AZ1654" s="593"/>
      <c r="BA1654" s="593"/>
      <c r="BB1654" s="593"/>
      <c r="BC1654" s="593"/>
      <c r="BD1654" s="593"/>
      <c r="BE1654" s="593"/>
      <c r="BF1654" s="593"/>
      <c r="BG1654" s="593"/>
      <c r="BH1654" s="593"/>
      <c r="BI1654" s="593"/>
      <c r="BJ1654" s="593"/>
      <c r="BK1654" s="593"/>
      <c r="BL1654" s="593"/>
      <c r="BM1654" s="593"/>
      <c r="BN1654" s="593"/>
      <c r="BO1654" s="593"/>
      <c r="BP1654" s="593"/>
      <c r="BQ1654" s="593"/>
      <c r="BR1654" s="593"/>
      <c r="BS1654" s="593"/>
      <c r="BT1654" s="593"/>
      <c r="BU1654" s="593"/>
      <c r="BV1654" s="593"/>
      <c r="BW1654" s="593"/>
      <c r="BX1654" s="593"/>
      <c r="BY1654" s="593"/>
      <c r="BZ1654" s="593"/>
      <c r="CA1654" s="593"/>
      <c r="CB1654" s="593"/>
      <c r="CC1654" s="593"/>
      <c r="CD1654" s="593"/>
      <c r="CE1654" s="593"/>
      <c r="CF1654" s="593"/>
      <c r="CG1654" s="593"/>
      <c r="CH1654" s="593"/>
      <c r="CI1654" s="593"/>
      <c r="CJ1654" s="593"/>
      <c r="CK1654" s="593"/>
      <c r="CL1654" s="593"/>
      <c r="CM1654" s="593"/>
      <c r="CN1654" s="593"/>
      <c r="CO1654" s="593"/>
      <c r="CP1654" s="593"/>
      <c r="CQ1654" s="593"/>
      <c r="CR1654" s="593"/>
      <c r="CS1654" s="593"/>
      <c r="CT1654" s="593"/>
      <c r="CU1654" s="593"/>
      <c r="CV1654" s="593"/>
      <c r="CW1654" s="593"/>
      <c r="CX1654" s="593"/>
      <c r="CY1654" s="593"/>
      <c r="CZ1654" s="593"/>
      <c r="DA1654" s="593"/>
    </row>
    <row r="1655" spans="1:105" s="594" customFormat="1" ht="15" customHeight="1" x14ac:dyDescent="0.35">
      <c r="A1655" s="620" t="s">
        <v>1608</v>
      </c>
      <c r="B1655" s="624" t="s">
        <v>48</v>
      </c>
      <c r="C1655" s="282">
        <v>9780008551872</v>
      </c>
      <c r="D1655" s="649">
        <v>6.25</v>
      </c>
      <c r="E1655" s="134"/>
      <c r="F1655" s="366">
        <f t="shared" si="267"/>
        <v>0</v>
      </c>
      <c r="G1655" s="367">
        <f t="shared" si="268"/>
        <v>0</v>
      </c>
      <c r="H1655" s="338" t="s">
        <v>810</v>
      </c>
      <c r="I1655" s="338">
        <v>0</v>
      </c>
      <c r="J1655" s="167">
        <v>44833</v>
      </c>
      <c r="K1655" s="300"/>
      <c r="L1655" s="300"/>
      <c r="M1655" s="300"/>
      <c r="N1655" s="300"/>
      <c r="O1655" s="300"/>
      <c r="P1655" s="300"/>
      <c r="Q1655" s="300"/>
      <c r="R1655" s="300"/>
      <c r="S1655" s="300"/>
      <c r="T1655" s="300"/>
      <c r="U1655" s="300"/>
      <c r="V1655" s="300"/>
      <c r="W1655" s="300"/>
      <c r="X1655" s="300"/>
      <c r="Y1655" s="300"/>
      <c r="Z1655" s="300"/>
      <c r="AA1655" s="300"/>
      <c r="AB1655" s="300"/>
      <c r="AC1655" s="300"/>
      <c r="AD1655" s="300"/>
      <c r="AE1655" s="300"/>
      <c r="AF1655" s="300"/>
      <c r="AG1655" s="300"/>
      <c r="AH1655" s="300"/>
      <c r="AI1655" s="300"/>
      <c r="AJ1655" s="300"/>
      <c r="AK1655" s="300"/>
      <c r="AL1655" s="300"/>
      <c r="AM1655" s="592"/>
      <c r="AN1655" s="593"/>
      <c r="AO1655" s="593"/>
      <c r="AP1655" s="593"/>
      <c r="AQ1655" s="593"/>
      <c r="AR1655" s="593"/>
      <c r="AS1655" s="593"/>
      <c r="AT1655" s="593"/>
      <c r="AU1655" s="593"/>
      <c r="AV1655" s="593"/>
      <c r="AW1655" s="593"/>
      <c r="AX1655" s="593"/>
      <c r="AY1655" s="593"/>
      <c r="AZ1655" s="593"/>
      <c r="BA1655" s="593"/>
      <c r="BB1655" s="593"/>
      <c r="BC1655" s="593"/>
      <c r="BD1655" s="593"/>
      <c r="BE1655" s="593"/>
      <c r="BF1655" s="593"/>
      <c r="BG1655" s="593"/>
      <c r="BH1655" s="593"/>
      <c r="BI1655" s="593"/>
      <c r="BJ1655" s="593"/>
      <c r="BK1655" s="593"/>
      <c r="BL1655" s="593"/>
      <c r="BM1655" s="593"/>
      <c r="BN1655" s="593"/>
      <c r="BO1655" s="593"/>
      <c r="BP1655" s="593"/>
      <c r="BQ1655" s="593"/>
      <c r="BR1655" s="593"/>
      <c r="BS1655" s="593"/>
      <c r="BT1655" s="593"/>
      <c r="BU1655" s="593"/>
      <c r="BV1655" s="593"/>
      <c r="BW1655" s="593"/>
      <c r="BX1655" s="593"/>
      <c r="BY1655" s="593"/>
      <c r="BZ1655" s="593"/>
      <c r="CA1655" s="593"/>
      <c r="CB1655" s="593"/>
      <c r="CC1655" s="593"/>
      <c r="CD1655" s="593"/>
      <c r="CE1655" s="593"/>
      <c r="CF1655" s="593"/>
      <c r="CG1655" s="593"/>
      <c r="CH1655" s="593"/>
      <c r="CI1655" s="593"/>
      <c r="CJ1655" s="593"/>
      <c r="CK1655" s="593"/>
      <c r="CL1655" s="593"/>
      <c r="CM1655" s="593"/>
      <c r="CN1655" s="593"/>
      <c r="CO1655" s="593"/>
      <c r="CP1655" s="593"/>
      <c r="CQ1655" s="593"/>
      <c r="CR1655" s="593"/>
      <c r="CS1655" s="593"/>
      <c r="CT1655" s="593"/>
      <c r="CU1655" s="593"/>
      <c r="CV1655" s="593"/>
      <c r="CW1655" s="593"/>
      <c r="CX1655" s="593"/>
      <c r="CY1655" s="593"/>
      <c r="CZ1655" s="593"/>
      <c r="DA1655" s="593"/>
    </row>
    <row r="1656" spans="1:105" s="594" customFormat="1" ht="15" customHeight="1" x14ac:dyDescent="0.35">
      <c r="A1656" s="620" t="s">
        <v>1609</v>
      </c>
      <c r="B1656" s="624" t="s">
        <v>48</v>
      </c>
      <c r="C1656" s="282">
        <v>9780008551889</v>
      </c>
      <c r="D1656" s="649">
        <v>6.25</v>
      </c>
      <c r="E1656" s="134"/>
      <c r="F1656" s="366">
        <f t="shared" si="267"/>
        <v>0</v>
      </c>
      <c r="G1656" s="367">
        <f t="shared" si="268"/>
        <v>0</v>
      </c>
      <c r="H1656" s="338" t="s">
        <v>810</v>
      </c>
      <c r="I1656" s="338">
        <v>0</v>
      </c>
      <c r="J1656" s="167">
        <v>44833</v>
      </c>
      <c r="K1656" s="300"/>
      <c r="L1656" s="300"/>
      <c r="M1656" s="300"/>
      <c r="N1656" s="300"/>
      <c r="O1656" s="300"/>
      <c r="P1656" s="300"/>
      <c r="Q1656" s="300"/>
      <c r="R1656" s="300"/>
      <c r="S1656" s="300"/>
      <c r="T1656" s="300"/>
      <c r="U1656" s="300"/>
      <c r="V1656" s="300"/>
      <c r="W1656" s="300"/>
      <c r="X1656" s="300"/>
      <c r="Y1656" s="300"/>
      <c r="Z1656" s="300"/>
      <c r="AA1656" s="300"/>
      <c r="AB1656" s="300"/>
      <c r="AC1656" s="300"/>
      <c r="AD1656" s="300"/>
      <c r="AE1656" s="300"/>
      <c r="AF1656" s="300"/>
      <c r="AG1656" s="300"/>
      <c r="AH1656" s="300"/>
      <c r="AI1656" s="300"/>
      <c r="AJ1656" s="300"/>
      <c r="AK1656" s="300"/>
      <c r="AL1656" s="300"/>
      <c r="AM1656" s="592"/>
      <c r="AN1656" s="593"/>
      <c r="AO1656" s="593"/>
      <c r="AP1656" s="593"/>
      <c r="AQ1656" s="593"/>
      <c r="AR1656" s="593"/>
      <c r="AS1656" s="593"/>
      <c r="AT1656" s="593"/>
      <c r="AU1656" s="593"/>
      <c r="AV1656" s="593"/>
      <c r="AW1656" s="593"/>
      <c r="AX1656" s="593"/>
      <c r="AY1656" s="593"/>
      <c r="AZ1656" s="593"/>
      <c r="BA1656" s="593"/>
      <c r="BB1656" s="593"/>
      <c r="BC1656" s="593"/>
      <c r="BD1656" s="593"/>
      <c r="BE1656" s="593"/>
      <c r="BF1656" s="593"/>
      <c r="BG1656" s="593"/>
      <c r="BH1656" s="593"/>
      <c r="BI1656" s="593"/>
      <c r="BJ1656" s="593"/>
      <c r="BK1656" s="593"/>
      <c r="BL1656" s="593"/>
      <c r="BM1656" s="593"/>
      <c r="BN1656" s="593"/>
      <c r="BO1656" s="593"/>
      <c r="BP1656" s="593"/>
      <c r="BQ1656" s="593"/>
      <c r="BR1656" s="593"/>
      <c r="BS1656" s="593"/>
      <c r="BT1656" s="593"/>
      <c r="BU1656" s="593"/>
      <c r="BV1656" s="593"/>
      <c r="BW1656" s="593"/>
      <c r="BX1656" s="593"/>
      <c r="BY1656" s="593"/>
      <c r="BZ1656" s="593"/>
      <c r="CA1656" s="593"/>
      <c r="CB1656" s="593"/>
      <c r="CC1656" s="593"/>
      <c r="CD1656" s="593"/>
      <c r="CE1656" s="593"/>
      <c r="CF1656" s="593"/>
      <c r="CG1656" s="593"/>
      <c r="CH1656" s="593"/>
      <c r="CI1656" s="593"/>
      <c r="CJ1656" s="593"/>
      <c r="CK1656" s="593"/>
      <c r="CL1656" s="593"/>
      <c r="CM1656" s="593"/>
      <c r="CN1656" s="593"/>
      <c r="CO1656" s="593"/>
      <c r="CP1656" s="593"/>
      <c r="CQ1656" s="593"/>
      <c r="CR1656" s="593"/>
      <c r="CS1656" s="593"/>
      <c r="CT1656" s="593"/>
      <c r="CU1656" s="593"/>
      <c r="CV1656" s="593"/>
      <c r="CW1656" s="593"/>
      <c r="CX1656" s="593"/>
      <c r="CY1656" s="593"/>
      <c r="CZ1656" s="593"/>
      <c r="DA1656" s="593"/>
    </row>
    <row r="1657" spans="1:105" s="594" customFormat="1" ht="15" customHeight="1" x14ac:dyDescent="0.35">
      <c r="A1657" s="620" t="s">
        <v>1610</v>
      </c>
      <c r="B1657" s="624" t="s">
        <v>48</v>
      </c>
      <c r="C1657" s="282">
        <v>9780008551896</v>
      </c>
      <c r="D1657" s="649">
        <v>6.25</v>
      </c>
      <c r="E1657" s="134"/>
      <c r="F1657" s="366">
        <f t="shared" si="267"/>
        <v>0</v>
      </c>
      <c r="G1657" s="367">
        <f t="shared" si="268"/>
        <v>0</v>
      </c>
      <c r="H1657" s="338" t="s">
        <v>810</v>
      </c>
      <c r="I1657" s="338">
        <v>0</v>
      </c>
      <c r="J1657" s="167">
        <v>44833</v>
      </c>
      <c r="K1657" s="300"/>
      <c r="L1657" s="300"/>
      <c r="M1657" s="300"/>
      <c r="N1657" s="300"/>
      <c r="O1657" s="300"/>
      <c r="P1657" s="300"/>
      <c r="Q1657" s="300"/>
      <c r="R1657" s="300"/>
      <c r="S1657" s="300"/>
      <c r="T1657" s="300"/>
      <c r="U1657" s="300"/>
      <c r="V1657" s="300"/>
      <c r="W1657" s="300"/>
      <c r="X1657" s="300"/>
      <c r="Y1657" s="300"/>
      <c r="Z1657" s="300"/>
      <c r="AA1657" s="300"/>
      <c r="AB1657" s="300"/>
      <c r="AC1657" s="300"/>
      <c r="AD1657" s="300"/>
      <c r="AE1657" s="300"/>
      <c r="AF1657" s="300"/>
      <c r="AG1657" s="300"/>
      <c r="AH1657" s="300"/>
      <c r="AI1657" s="300"/>
      <c r="AJ1657" s="300"/>
      <c r="AK1657" s="300"/>
      <c r="AL1657" s="300"/>
      <c r="AM1657" s="592"/>
      <c r="AN1657" s="593"/>
      <c r="AO1657" s="593"/>
      <c r="AP1657" s="593"/>
      <c r="AQ1657" s="593"/>
      <c r="AR1657" s="593"/>
      <c r="AS1657" s="593"/>
      <c r="AT1657" s="593"/>
      <c r="AU1657" s="593"/>
      <c r="AV1657" s="593"/>
      <c r="AW1657" s="593"/>
      <c r="AX1657" s="593"/>
      <c r="AY1657" s="593"/>
      <c r="AZ1657" s="593"/>
      <c r="BA1657" s="593"/>
      <c r="BB1657" s="593"/>
      <c r="BC1657" s="593"/>
      <c r="BD1657" s="593"/>
      <c r="BE1657" s="593"/>
      <c r="BF1657" s="593"/>
      <c r="BG1657" s="593"/>
      <c r="BH1657" s="593"/>
      <c r="BI1657" s="593"/>
      <c r="BJ1657" s="593"/>
      <c r="BK1657" s="593"/>
      <c r="BL1657" s="593"/>
      <c r="BM1657" s="593"/>
      <c r="BN1657" s="593"/>
      <c r="BO1657" s="593"/>
      <c r="BP1657" s="593"/>
      <c r="BQ1657" s="593"/>
      <c r="BR1657" s="593"/>
      <c r="BS1657" s="593"/>
      <c r="BT1657" s="593"/>
      <c r="BU1657" s="593"/>
      <c r="BV1657" s="593"/>
      <c r="BW1657" s="593"/>
      <c r="BX1657" s="593"/>
      <c r="BY1657" s="593"/>
      <c r="BZ1657" s="593"/>
      <c r="CA1657" s="593"/>
      <c r="CB1657" s="593"/>
      <c r="CC1657" s="593"/>
      <c r="CD1657" s="593"/>
      <c r="CE1657" s="593"/>
      <c r="CF1657" s="593"/>
      <c r="CG1657" s="593"/>
      <c r="CH1657" s="593"/>
      <c r="CI1657" s="593"/>
      <c r="CJ1657" s="593"/>
      <c r="CK1657" s="593"/>
      <c r="CL1657" s="593"/>
      <c r="CM1657" s="593"/>
      <c r="CN1657" s="593"/>
      <c r="CO1657" s="593"/>
      <c r="CP1657" s="593"/>
      <c r="CQ1657" s="593"/>
      <c r="CR1657" s="593"/>
      <c r="CS1657" s="593"/>
      <c r="CT1657" s="593"/>
      <c r="CU1657" s="593"/>
      <c r="CV1657" s="593"/>
      <c r="CW1657" s="593"/>
      <c r="CX1657" s="593"/>
      <c r="CY1657" s="593"/>
      <c r="CZ1657" s="593"/>
      <c r="DA1657" s="593"/>
    </row>
    <row r="1658" spans="1:105" s="594" customFormat="1" ht="15" customHeight="1" x14ac:dyDescent="0.35">
      <c r="A1658" s="620" t="s">
        <v>1611</v>
      </c>
      <c r="B1658" s="624" t="s">
        <v>48</v>
      </c>
      <c r="C1658" s="282">
        <v>9780008551902</v>
      </c>
      <c r="D1658" s="649">
        <v>6.25</v>
      </c>
      <c r="E1658" s="134"/>
      <c r="F1658" s="366">
        <f t="shared" si="267"/>
        <v>0</v>
      </c>
      <c r="G1658" s="367">
        <f t="shared" si="268"/>
        <v>0</v>
      </c>
      <c r="H1658" s="338" t="s">
        <v>810</v>
      </c>
      <c r="I1658" s="338">
        <v>0</v>
      </c>
      <c r="J1658" s="167">
        <v>44833</v>
      </c>
      <c r="K1658" s="300"/>
      <c r="L1658" s="300"/>
      <c r="M1658" s="300"/>
      <c r="N1658" s="300"/>
      <c r="O1658" s="300"/>
      <c r="P1658" s="300"/>
      <c r="Q1658" s="300"/>
      <c r="R1658" s="300"/>
      <c r="S1658" s="300"/>
      <c r="T1658" s="300"/>
      <c r="U1658" s="300"/>
      <c r="V1658" s="300"/>
      <c r="W1658" s="300"/>
      <c r="X1658" s="300"/>
      <c r="Y1658" s="300"/>
      <c r="Z1658" s="300"/>
      <c r="AA1658" s="300"/>
      <c r="AB1658" s="300"/>
      <c r="AC1658" s="300"/>
      <c r="AD1658" s="300"/>
      <c r="AE1658" s="300"/>
      <c r="AF1658" s="300"/>
      <c r="AG1658" s="300"/>
      <c r="AH1658" s="300"/>
      <c r="AI1658" s="300"/>
      <c r="AJ1658" s="300"/>
      <c r="AK1658" s="300"/>
      <c r="AL1658" s="300"/>
      <c r="AM1658" s="592"/>
      <c r="AN1658" s="593"/>
      <c r="AO1658" s="593"/>
      <c r="AP1658" s="593"/>
      <c r="AQ1658" s="593"/>
      <c r="AR1658" s="593"/>
      <c r="AS1658" s="593"/>
      <c r="AT1658" s="593"/>
      <c r="AU1658" s="593"/>
      <c r="AV1658" s="593"/>
      <c r="AW1658" s="593"/>
      <c r="AX1658" s="593"/>
      <c r="AY1658" s="593"/>
      <c r="AZ1658" s="593"/>
      <c r="BA1658" s="593"/>
      <c r="BB1658" s="593"/>
      <c r="BC1658" s="593"/>
      <c r="BD1658" s="593"/>
      <c r="BE1658" s="593"/>
      <c r="BF1658" s="593"/>
      <c r="BG1658" s="593"/>
      <c r="BH1658" s="593"/>
      <c r="BI1658" s="593"/>
      <c r="BJ1658" s="593"/>
      <c r="BK1658" s="593"/>
      <c r="BL1658" s="593"/>
      <c r="BM1658" s="593"/>
      <c r="BN1658" s="593"/>
      <c r="BO1658" s="593"/>
      <c r="BP1658" s="593"/>
      <c r="BQ1658" s="593"/>
      <c r="BR1658" s="593"/>
      <c r="BS1658" s="593"/>
      <c r="BT1658" s="593"/>
      <c r="BU1658" s="593"/>
      <c r="BV1658" s="593"/>
      <c r="BW1658" s="593"/>
      <c r="BX1658" s="593"/>
      <c r="BY1658" s="593"/>
      <c r="BZ1658" s="593"/>
      <c r="CA1658" s="593"/>
      <c r="CB1658" s="593"/>
      <c r="CC1658" s="593"/>
      <c r="CD1658" s="593"/>
      <c r="CE1658" s="593"/>
      <c r="CF1658" s="593"/>
      <c r="CG1658" s="593"/>
      <c r="CH1658" s="593"/>
      <c r="CI1658" s="593"/>
      <c r="CJ1658" s="593"/>
      <c r="CK1658" s="593"/>
      <c r="CL1658" s="593"/>
      <c r="CM1658" s="593"/>
      <c r="CN1658" s="593"/>
      <c r="CO1658" s="593"/>
      <c r="CP1658" s="593"/>
      <c r="CQ1658" s="593"/>
      <c r="CR1658" s="593"/>
      <c r="CS1658" s="593"/>
      <c r="CT1658" s="593"/>
      <c r="CU1658" s="593"/>
      <c r="CV1658" s="593"/>
      <c r="CW1658" s="593"/>
      <c r="CX1658" s="593"/>
      <c r="CY1658" s="593"/>
      <c r="CZ1658" s="593"/>
      <c r="DA1658" s="593"/>
    </row>
    <row r="1659" spans="1:105" s="594" customFormat="1" ht="15" customHeight="1" x14ac:dyDescent="0.35">
      <c r="A1659" s="620" t="s">
        <v>1612</v>
      </c>
      <c r="B1659" s="624" t="s">
        <v>48</v>
      </c>
      <c r="C1659" s="282">
        <v>9780008551919</v>
      </c>
      <c r="D1659" s="649">
        <v>6.25</v>
      </c>
      <c r="E1659" s="134"/>
      <c r="F1659" s="366">
        <f t="shared" si="267"/>
        <v>0</v>
      </c>
      <c r="G1659" s="367">
        <f t="shared" si="268"/>
        <v>0</v>
      </c>
      <c r="H1659" s="338" t="s">
        <v>810</v>
      </c>
      <c r="I1659" s="338">
        <v>0</v>
      </c>
      <c r="J1659" s="167">
        <v>44833</v>
      </c>
      <c r="K1659" s="300"/>
      <c r="L1659" s="300"/>
      <c r="M1659" s="300"/>
      <c r="N1659" s="300"/>
      <c r="O1659" s="300"/>
      <c r="P1659" s="300"/>
      <c r="Q1659" s="300"/>
      <c r="R1659" s="300"/>
      <c r="S1659" s="300"/>
      <c r="T1659" s="300"/>
      <c r="U1659" s="300"/>
      <c r="V1659" s="300"/>
      <c r="W1659" s="300"/>
      <c r="X1659" s="300"/>
      <c r="Y1659" s="300"/>
      <c r="Z1659" s="300"/>
      <c r="AA1659" s="300"/>
      <c r="AB1659" s="300"/>
      <c r="AC1659" s="300"/>
      <c r="AD1659" s="300"/>
      <c r="AE1659" s="300"/>
      <c r="AF1659" s="300"/>
      <c r="AG1659" s="300"/>
      <c r="AH1659" s="300"/>
      <c r="AI1659" s="300"/>
      <c r="AJ1659" s="300"/>
      <c r="AK1659" s="300"/>
      <c r="AL1659" s="300"/>
      <c r="AM1659" s="592"/>
      <c r="AN1659" s="593"/>
      <c r="AO1659" s="593"/>
      <c r="AP1659" s="593"/>
      <c r="AQ1659" s="593"/>
      <c r="AR1659" s="593"/>
      <c r="AS1659" s="593"/>
      <c r="AT1659" s="593"/>
      <c r="AU1659" s="593"/>
      <c r="AV1659" s="593"/>
      <c r="AW1659" s="593"/>
      <c r="AX1659" s="593"/>
      <c r="AY1659" s="593"/>
      <c r="AZ1659" s="593"/>
      <c r="BA1659" s="593"/>
      <c r="BB1659" s="593"/>
      <c r="BC1659" s="593"/>
      <c r="BD1659" s="593"/>
      <c r="BE1659" s="593"/>
      <c r="BF1659" s="593"/>
      <c r="BG1659" s="593"/>
      <c r="BH1659" s="593"/>
      <c r="BI1659" s="593"/>
      <c r="BJ1659" s="593"/>
      <c r="BK1659" s="593"/>
      <c r="BL1659" s="593"/>
      <c r="BM1659" s="593"/>
      <c r="BN1659" s="593"/>
      <c r="BO1659" s="593"/>
      <c r="BP1659" s="593"/>
      <c r="BQ1659" s="593"/>
      <c r="BR1659" s="593"/>
      <c r="BS1659" s="593"/>
      <c r="BT1659" s="593"/>
      <c r="BU1659" s="593"/>
      <c r="BV1659" s="593"/>
      <c r="BW1659" s="593"/>
      <c r="BX1659" s="593"/>
      <c r="BY1659" s="593"/>
      <c r="BZ1659" s="593"/>
      <c r="CA1659" s="593"/>
      <c r="CB1659" s="593"/>
      <c r="CC1659" s="593"/>
      <c r="CD1659" s="593"/>
      <c r="CE1659" s="593"/>
      <c r="CF1659" s="593"/>
      <c r="CG1659" s="593"/>
      <c r="CH1659" s="593"/>
      <c r="CI1659" s="593"/>
      <c r="CJ1659" s="593"/>
      <c r="CK1659" s="593"/>
      <c r="CL1659" s="593"/>
      <c r="CM1659" s="593"/>
      <c r="CN1659" s="593"/>
      <c r="CO1659" s="593"/>
      <c r="CP1659" s="593"/>
      <c r="CQ1659" s="593"/>
      <c r="CR1659" s="593"/>
      <c r="CS1659" s="593"/>
      <c r="CT1659" s="593"/>
      <c r="CU1659" s="593"/>
      <c r="CV1659" s="593"/>
      <c r="CW1659" s="593"/>
      <c r="CX1659" s="593"/>
      <c r="CY1659" s="593"/>
      <c r="CZ1659" s="593"/>
      <c r="DA1659" s="593"/>
    </row>
    <row r="1660" spans="1:105" s="594" customFormat="1" ht="15" customHeight="1" x14ac:dyDescent="0.35">
      <c r="A1660" s="620" t="s">
        <v>1613</v>
      </c>
      <c r="B1660" s="624" t="s">
        <v>48</v>
      </c>
      <c r="C1660" s="282">
        <v>9780008551926</v>
      </c>
      <c r="D1660" s="649">
        <v>6.25</v>
      </c>
      <c r="E1660" s="134"/>
      <c r="F1660" s="366">
        <f t="shared" si="267"/>
        <v>0</v>
      </c>
      <c r="G1660" s="367">
        <f t="shared" si="268"/>
        <v>0</v>
      </c>
      <c r="H1660" s="338" t="s">
        <v>810</v>
      </c>
      <c r="I1660" s="338">
        <v>0</v>
      </c>
      <c r="J1660" s="167">
        <v>44833</v>
      </c>
      <c r="K1660" s="300"/>
      <c r="L1660" s="300"/>
      <c r="M1660" s="300"/>
      <c r="N1660" s="300"/>
      <c r="O1660" s="300"/>
      <c r="P1660" s="300"/>
      <c r="Q1660" s="300"/>
      <c r="R1660" s="300"/>
      <c r="S1660" s="300"/>
      <c r="T1660" s="300"/>
      <c r="U1660" s="300"/>
      <c r="V1660" s="300"/>
      <c r="W1660" s="300"/>
      <c r="X1660" s="300"/>
      <c r="Y1660" s="300"/>
      <c r="Z1660" s="300"/>
      <c r="AA1660" s="300"/>
      <c r="AB1660" s="300"/>
      <c r="AC1660" s="300"/>
      <c r="AD1660" s="300"/>
      <c r="AE1660" s="300"/>
      <c r="AF1660" s="300"/>
      <c r="AG1660" s="300"/>
      <c r="AH1660" s="300"/>
      <c r="AI1660" s="300"/>
      <c r="AJ1660" s="300"/>
      <c r="AK1660" s="300"/>
      <c r="AL1660" s="300"/>
      <c r="AM1660" s="592"/>
      <c r="AN1660" s="593"/>
      <c r="AO1660" s="593"/>
      <c r="AP1660" s="593"/>
      <c r="AQ1660" s="593"/>
      <c r="AR1660" s="593"/>
      <c r="AS1660" s="593"/>
      <c r="AT1660" s="593"/>
      <c r="AU1660" s="593"/>
      <c r="AV1660" s="593"/>
      <c r="AW1660" s="593"/>
      <c r="AX1660" s="593"/>
      <c r="AY1660" s="593"/>
      <c r="AZ1660" s="593"/>
      <c r="BA1660" s="593"/>
      <c r="BB1660" s="593"/>
      <c r="BC1660" s="593"/>
      <c r="BD1660" s="593"/>
      <c r="BE1660" s="593"/>
      <c r="BF1660" s="593"/>
      <c r="BG1660" s="593"/>
      <c r="BH1660" s="593"/>
      <c r="BI1660" s="593"/>
      <c r="BJ1660" s="593"/>
      <c r="BK1660" s="593"/>
      <c r="BL1660" s="593"/>
      <c r="BM1660" s="593"/>
      <c r="BN1660" s="593"/>
      <c r="BO1660" s="593"/>
      <c r="BP1660" s="593"/>
      <c r="BQ1660" s="593"/>
      <c r="BR1660" s="593"/>
      <c r="BS1660" s="593"/>
      <c r="BT1660" s="593"/>
      <c r="BU1660" s="593"/>
      <c r="BV1660" s="593"/>
      <c r="BW1660" s="593"/>
      <c r="BX1660" s="593"/>
      <c r="BY1660" s="593"/>
      <c r="BZ1660" s="593"/>
      <c r="CA1660" s="593"/>
      <c r="CB1660" s="593"/>
      <c r="CC1660" s="593"/>
      <c r="CD1660" s="593"/>
      <c r="CE1660" s="593"/>
      <c r="CF1660" s="593"/>
      <c r="CG1660" s="593"/>
      <c r="CH1660" s="593"/>
      <c r="CI1660" s="593"/>
      <c r="CJ1660" s="593"/>
      <c r="CK1660" s="593"/>
      <c r="CL1660" s="593"/>
      <c r="CM1660" s="593"/>
      <c r="CN1660" s="593"/>
      <c r="CO1660" s="593"/>
      <c r="CP1660" s="593"/>
      <c r="CQ1660" s="593"/>
      <c r="CR1660" s="593"/>
      <c r="CS1660" s="593"/>
      <c r="CT1660" s="593"/>
      <c r="CU1660" s="593"/>
      <c r="CV1660" s="593"/>
      <c r="CW1660" s="593"/>
      <c r="CX1660" s="593"/>
      <c r="CY1660" s="593"/>
      <c r="CZ1660" s="593"/>
      <c r="DA1660" s="593"/>
    </row>
    <row r="1661" spans="1:105" s="594" customFormat="1" ht="15" customHeight="1" x14ac:dyDescent="0.35">
      <c r="A1661" s="620" t="s">
        <v>1614</v>
      </c>
      <c r="B1661" s="624" t="s">
        <v>48</v>
      </c>
      <c r="C1661" s="282">
        <v>9780008551933</v>
      </c>
      <c r="D1661" s="649">
        <v>6.25</v>
      </c>
      <c r="E1661" s="134"/>
      <c r="F1661" s="366">
        <f t="shared" si="267"/>
        <v>0</v>
      </c>
      <c r="G1661" s="367">
        <f t="shared" si="268"/>
        <v>0</v>
      </c>
      <c r="H1661" s="338" t="s">
        <v>810</v>
      </c>
      <c r="I1661" s="338">
        <v>0</v>
      </c>
      <c r="J1661" s="167">
        <v>44833</v>
      </c>
      <c r="K1661" s="300"/>
      <c r="L1661" s="300"/>
      <c r="M1661" s="300"/>
      <c r="N1661" s="300"/>
      <c r="O1661" s="300"/>
      <c r="P1661" s="300"/>
      <c r="Q1661" s="300"/>
      <c r="R1661" s="300"/>
      <c r="S1661" s="300"/>
      <c r="T1661" s="300"/>
      <c r="U1661" s="300"/>
      <c r="V1661" s="300"/>
      <c r="W1661" s="300"/>
      <c r="X1661" s="300"/>
      <c r="Y1661" s="300"/>
      <c r="Z1661" s="300"/>
      <c r="AA1661" s="300"/>
      <c r="AB1661" s="300"/>
      <c r="AC1661" s="300"/>
      <c r="AD1661" s="300"/>
      <c r="AE1661" s="300"/>
      <c r="AF1661" s="300"/>
      <c r="AG1661" s="300"/>
      <c r="AH1661" s="300"/>
      <c r="AI1661" s="300"/>
      <c r="AJ1661" s="300"/>
      <c r="AK1661" s="300"/>
      <c r="AL1661" s="300"/>
      <c r="AM1661" s="592"/>
      <c r="AN1661" s="593"/>
      <c r="AO1661" s="593"/>
      <c r="AP1661" s="593"/>
      <c r="AQ1661" s="593"/>
      <c r="AR1661" s="593"/>
      <c r="AS1661" s="593"/>
      <c r="AT1661" s="593"/>
      <c r="AU1661" s="593"/>
      <c r="AV1661" s="593"/>
      <c r="AW1661" s="593"/>
      <c r="AX1661" s="593"/>
      <c r="AY1661" s="593"/>
      <c r="AZ1661" s="593"/>
      <c r="BA1661" s="593"/>
      <c r="BB1661" s="593"/>
      <c r="BC1661" s="593"/>
      <c r="BD1661" s="593"/>
      <c r="BE1661" s="593"/>
      <c r="BF1661" s="593"/>
      <c r="BG1661" s="593"/>
      <c r="BH1661" s="593"/>
      <c r="BI1661" s="593"/>
      <c r="BJ1661" s="593"/>
      <c r="BK1661" s="593"/>
      <c r="BL1661" s="593"/>
      <c r="BM1661" s="593"/>
      <c r="BN1661" s="593"/>
      <c r="BO1661" s="593"/>
      <c r="BP1661" s="593"/>
      <c r="BQ1661" s="593"/>
      <c r="BR1661" s="593"/>
      <c r="BS1661" s="593"/>
      <c r="BT1661" s="593"/>
      <c r="BU1661" s="593"/>
      <c r="BV1661" s="593"/>
      <c r="BW1661" s="593"/>
      <c r="BX1661" s="593"/>
      <c r="BY1661" s="593"/>
      <c r="BZ1661" s="593"/>
      <c r="CA1661" s="593"/>
      <c r="CB1661" s="593"/>
      <c r="CC1661" s="593"/>
      <c r="CD1661" s="593"/>
      <c r="CE1661" s="593"/>
      <c r="CF1661" s="593"/>
      <c r="CG1661" s="593"/>
      <c r="CH1661" s="593"/>
      <c r="CI1661" s="593"/>
      <c r="CJ1661" s="593"/>
      <c r="CK1661" s="593"/>
      <c r="CL1661" s="593"/>
      <c r="CM1661" s="593"/>
      <c r="CN1661" s="593"/>
      <c r="CO1661" s="593"/>
      <c r="CP1661" s="593"/>
      <c r="CQ1661" s="593"/>
      <c r="CR1661" s="593"/>
      <c r="CS1661" s="593"/>
      <c r="CT1661" s="593"/>
      <c r="CU1661" s="593"/>
      <c r="CV1661" s="593"/>
      <c r="CW1661" s="593"/>
      <c r="CX1661" s="593"/>
      <c r="CY1661" s="593"/>
      <c r="CZ1661" s="593"/>
      <c r="DA1661" s="593"/>
    </row>
    <row r="1662" spans="1:105" s="594" customFormat="1" ht="15" customHeight="1" x14ac:dyDescent="0.35">
      <c r="A1662" s="620" t="s">
        <v>1615</v>
      </c>
      <c r="B1662" s="624" t="s">
        <v>48</v>
      </c>
      <c r="C1662" s="282">
        <v>9780008551940</v>
      </c>
      <c r="D1662" s="649">
        <v>6.5</v>
      </c>
      <c r="E1662" s="134"/>
      <c r="F1662" s="366">
        <f t="shared" si="267"/>
        <v>0</v>
      </c>
      <c r="G1662" s="367">
        <f t="shared" si="268"/>
        <v>0</v>
      </c>
      <c r="H1662" s="338" t="s">
        <v>810</v>
      </c>
      <c r="I1662" s="338">
        <v>0</v>
      </c>
      <c r="J1662" s="167">
        <v>44833</v>
      </c>
      <c r="K1662" s="300"/>
      <c r="L1662" s="300"/>
      <c r="M1662" s="300"/>
      <c r="N1662" s="300"/>
      <c r="O1662" s="300"/>
      <c r="P1662" s="300"/>
      <c r="Q1662" s="300"/>
      <c r="R1662" s="300"/>
      <c r="S1662" s="300"/>
      <c r="T1662" s="300"/>
      <c r="U1662" s="300"/>
      <c r="V1662" s="300"/>
      <c r="W1662" s="300"/>
      <c r="X1662" s="300"/>
      <c r="Y1662" s="300"/>
      <c r="Z1662" s="300"/>
      <c r="AA1662" s="300"/>
      <c r="AB1662" s="300"/>
      <c r="AC1662" s="300"/>
      <c r="AD1662" s="300"/>
      <c r="AE1662" s="300"/>
      <c r="AF1662" s="300"/>
      <c r="AG1662" s="300"/>
      <c r="AH1662" s="300"/>
      <c r="AI1662" s="300"/>
      <c r="AJ1662" s="300"/>
      <c r="AK1662" s="300"/>
      <c r="AL1662" s="300"/>
      <c r="AM1662" s="592"/>
      <c r="AN1662" s="593"/>
      <c r="AO1662" s="593"/>
      <c r="AP1662" s="593"/>
      <c r="AQ1662" s="593"/>
      <c r="AR1662" s="593"/>
      <c r="AS1662" s="593"/>
      <c r="AT1662" s="593"/>
      <c r="AU1662" s="593"/>
      <c r="AV1662" s="593"/>
      <c r="AW1662" s="593"/>
      <c r="AX1662" s="593"/>
      <c r="AY1662" s="593"/>
      <c r="AZ1662" s="593"/>
      <c r="BA1662" s="593"/>
      <c r="BB1662" s="593"/>
      <c r="BC1662" s="593"/>
      <c r="BD1662" s="593"/>
      <c r="BE1662" s="593"/>
      <c r="BF1662" s="593"/>
      <c r="BG1662" s="593"/>
      <c r="BH1662" s="593"/>
      <c r="BI1662" s="593"/>
      <c r="BJ1662" s="593"/>
      <c r="BK1662" s="593"/>
      <c r="BL1662" s="593"/>
      <c r="BM1662" s="593"/>
      <c r="BN1662" s="593"/>
      <c r="BO1662" s="593"/>
      <c r="BP1662" s="593"/>
      <c r="BQ1662" s="593"/>
      <c r="BR1662" s="593"/>
      <c r="BS1662" s="593"/>
      <c r="BT1662" s="593"/>
      <c r="BU1662" s="593"/>
      <c r="BV1662" s="593"/>
      <c r="BW1662" s="593"/>
      <c r="BX1662" s="593"/>
      <c r="BY1662" s="593"/>
      <c r="BZ1662" s="593"/>
      <c r="CA1662" s="593"/>
      <c r="CB1662" s="593"/>
      <c r="CC1662" s="593"/>
      <c r="CD1662" s="593"/>
      <c r="CE1662" s="593"/>
      <c r="CF1662" s="593"/>
      <c r="CG1662" s="593"/>
      <c r="CH1662" s="593"/>
      <c r="CI1662" s="593"/>
      <c r="CJ1662" s="593"/>
      <c r="CK1662" s="593"/>
      <c r="CL1662" s="593"/>
      <c r="CM1662" s="593"/>
      <c r="CN1662" s="593"/>
      <c r="CO1662" s="593"/>
      <c r="CP1662" s="593"/>
      <c r="CQ1662" s="593"/>
      <c r="CR1662" s="593"/>
      <c r="CS1662" s="593"/>
      <c r="CT1662" s="593"/>
      <c r="CU1662" s="593"/>
      <c r="CV1662" s="593"/>
      <c r="CW1662" s="593"/>
      <c r="CX1662" s="593"/>
      <c r="CY1662" s="593"/>
      <c r="CZ1662" s="593"/>
      <c r="DA1662" s="593"/>
    </row>
    <row r="1663" spans="1:105" s="594" customFormat="1" ht="15" customHeight="1" x14ac:dyDescent="0.35">
      <c r="A1663" s="620" t="s">
        <v>1616</v>
      </c>
      <c r="B1663" s="624" t="s">
        <v>48</v>
      </c>
      <c r="C1663" s="282">
        <v>9780008551957</v>
      </c>
      <c r="D1663" s="649">
        <v>6.5</v>
      </c>
      <c r="E1663" s="134"/>
      <c r="F1663" s="366">
        <f t="shared" si="267"/>
        <v>0</v>
      </c>
      <c r="G1663" s="367">
        <f t="shared" si="268"/>
        <v>0</v>
      </c>
      <c r="H1663" s="338" t="s">
        <v>810</v>
      </c>
      <c r="I1663" s="338">
        <v>0</v>
      </c>
      <c r="J1663" s="167">
        <v>44833</v>
      </c>
      <c r="K1663" s="300"/>
      <c r="L1663" s="300"/>
      <c r="M1663" s="300"/>
      <c r="N1663" s="300"/>
      <c r="O1663" s="300"/>
      <c r="P1663" s="300"/>
      <c r="Q1663" s="300"/>
      <c r="R1663" s="300"/>
      <c r="S1663" s="300"/>
      <c r="T1663" s="300"/>
      <c r="U1663" s="300"/>
      <c r="V1663" s="300"/>
      <c r="W1663" s="300"/>
      <c r="X1663" s="300"/>
      <c r="Y1663" s="300"/>
      <c r="Z1663" s="300"/>
      <c r="AA1663" s="300"/>
      <c r="AB1663" s="300"/>
      <c r="AC1663" s="300"/>
      <c r="AD1663" s="300"/>
      <c r="AE1663" s="300"/>
      <c r="AF1663" s="300"/>
      <c r="AG1663" s="300"/>
      <c r="AH1663" s="300"/>
      <c r="AI1663" s="300"/>
      <c r="AJ1663" s="300"/>
      <c r="AK1663" s="300"/>
      <c r="AL1663" s="300"/>
      <c r="AM1663" s="592"/>
      <c r="AN1663" s="593"/>
      <c r="AO1663" s="593"/>
      <c r="AP1663" s="593"/>
      <c r="AQ1663" s="593"/>
      <c r="AR1663" s="593"/>
      <c r="AS1663" s="593"/>
      <c r="AT1663" s="593"/>
      <c r="AU1663" s="593"/>
      <c r="AV1663" s="593"/>
      <c r="AW1663" s="593"/>
      <c r="AX1663" s="593"/>
      <c r="AY1663" s="593"/>
      <c r="AZ1663" s="593"/>
      <c r="BA1663" s="593"/>
      <c r="BB1663" s="593"/>
      <c r="BC1663" s="593"/>
      <c r="BD1663" s="593"/>
      <c r="BE1663" s="593"/>
      <c r="BF1663" s="593"/>
      <c r="BG1663" s="593"/>
      <c r="BH1663" s="593"/>
      <c r="BI1663" s="593"/>
      <c r="BJ1663" s="593"/>
      <c r="BK1663" s="593"/>
      <c r="BL1663" s="593"/>
      <c r="BM1663" s="593"/>
      <c r="BN1663" s="593"/>
      <c r="BO1663" s="593"/>
      <c r="BP1663" s="593"/>
      <c r="BQ1663" s="593"/>
      <c r="BR1663" s="593"/>
      <c r="BS1663" s="593"/>
      <c r="BT1663" s="593"/>
      <c r="BU1663" s="593"/>
      <c r="BV1663" s="593"/>
      <c r="BW1663" s="593"/>
      <c r="BX1663" s="593"/>
      <c r="BY1663" s="593"/>
      <c r="BZ1663" s="593"/>
      <c r="CA1663" s="593"/>
      <c r="CB1663" s="593"/>
      <c r="CC1663" s="593"/>
      <c r="CD1663" s="593"/>
      <c r="CE1663" s="593"/>
      <c r="CF1663" s="593"/>
      <c r="CG1663" s="593"/>
      <c r="CH1663" s="593"/>
      <c r="CI1663" s="593"/>
      <c r="CJ1663" s="593"/>
      <c r="CK1663" s="593"/>
      <c r="CL1663" s="593"/>
      <c r="CM1663" s="593"/>
      <c r="CN1663" s="593"/>
      <c r="CO1663" s="593"/>
      <c r="CP1663" s="593"/>
      <c r="CQ1663" s="593"/>
      <c r="CR1663" s="593"/>
      <c r="CS1663" s="593"/>
      <c r="CT1663" s="593"/>
      <c r="CU1663" s="593"/>
      <c r="CV1663" s="593"/>
      <c r="CW1663" s="593"/>
      <c r="CX1663" s="593"/>
      <c r="CY1663" s="593"/>
      <c r="CZ1663" s="593"/>
      <c r="DA1663" s="593"/>
    </row>
    <row r="1664" spans="1:105" s="594" customFormat="1" ht="15" customHeight="1" x14ac:dyDescent="0.35">
      <c r="A1664" s="620" t="s">
        <v>1617</v>
      </c>
      <c r="B1664" s="624" t="s">
        <v>48</v>
      </c>
      <c r="C1664" s="282">
        <v>9780008551964</v>
      </c>
      <c r="D1664" s="649">
        <v>6.5</v>
      </c>
      <c r="E1664" s="134"/>
      <c r="F1664" s="366">
        <f t="shared" si="267"/>
        <v>0</v>
      </c>
      <c r="G1664" s="367">
        <f t="shared" si="268"/>
        <v>0</v>
      </c>
      <c r="H1664" s="338" t="s">
        <v>810</v>
      </c>
      <c r="I1664" s="338">
        <v>0</v>
      </c>
      <c r="J1664" s="167">
        <v>44833</v>
      </c>
      <c r="K1664" s="300"/>
      <c r="L1664" s="300"/>
      <c r="M1664" s="300"/>
      <c r="N1664" s="300"/>
      <c r="O1664" s="300"/>
      <c r="P1664" s="300"/>
      <c r="Q1664" s="300"/>
      <c r="R1664" s="300"/>
      <c r="S1664" s="300"/>
      <c r="T1664" s="300"/>
      <c r="U1664" s="300"/>
      <c r="V1664" s="300"/>
      <c r="W1664" s="300"/>
      <c r="X1664" s="300"/>
      <c r="Y1664" s="300"/>
      <c r="Z1664" s="300"/>
      <c r="AA1664" s="300"/>
      <c r="AB1664" s="300"/>
      <c r="AC1664" s="300"/>
      <c r="AD1664" s="300"/>
      <c r="AE1664" s="300"/>
      <c r="AF1664" s="300"/>
      <c r="AG1664" s="300"/>
      <c r="AH1664" s="300"/>
      <c r="AI1664" s="300"/>
      <c r="AJ1664" s="300"/>
      <c r="AK1664" s="300"/>
      <c r="AL1664" s="300"/>
      <c r="AM1664" s="592"/>
      <c r="AN1664" s="593"/>
      <c r="AO1664" s="593"/>
      <c r="AP1664" s="593"/>
      <c r="AQ1664" s="593"/>
      <c r="AR1664" s="593"/>
      <c r="AS1664" s="593"/>
      <c r="AT1664" s="593"/>
      <c r="AU1664" s="593"/>
      <c r="AV1664" s="593"/>
      <c r="AW1664" s="593"/>
      <c r="AX1664" s="593"/>
      <c r="AY1664" s="593"/>
      <c r="AZ1664" s="593"/>
      <c r="BA1664" s="593"/>
      <c r="BB1664" s="593"/>
      <c r="BC1664" s="593"/>
      <c r="BD1664" s="593"/>
      <c r="BE1664" s="593"/>
      <c r="BF1664" s="593"/>
      <c r="BG1664" s="593"/>
      <c r="BH1664" s="593"/>
      <c r="BI1664" s="593"/>
      <c r="BJ1664" s="593"/>
      <c r="BK1664" s="593"/>
      <c r="BL1664" s="593"/>
      <c r="BM1664" s="593"/>
      <c r="BN1664" s="593"/>
      <c r="BO1664" s="593"/>
      <c r="BP1664" s="593"/>
      <c r="BQ1664" s="593"/>
      <c r="BR1664" s="593"/>
      <c r="BS1664" s="593"/>
      <c r="BT1664" s="593"/>
      <c r="BU1664" s="593"/>
      <c r="BV1664" s="593"/>
      <c r="BW1664" s="593"/>
      <c r="BX1664" s="593"/>
      <c r="BY1664" s="593"/>
      <c r="BZ1664" s="593"/>
      <c r="CA1664" s="593"/>
      <c r="CB1664" s="593"/>
      <c r="CC1664" s="593"/>
      <c r="CD1664" s="593"/>
      <c r="CE1664" s="593"/>
      <c r="CF1664" s="593"/>
      <c r="CG1664" s="593"/>
      <c r="CH1664" s="593"/>
      <c r="CI1664" s="593"/>
      <c r="CJ1664" s="593"/>
      <c r="CK1664" s="593"/>
      <c r="CL1664" s="593"/>
      <c r="CM1664" s="593"/>
      <c r="CN1664" s="593"/>
      <c r="CO1664" s="593"/>
      <c r="CP1664" s="593"/>
      <c r="CQ1664" s="593"/>
      <c r="CR1664" s="593"/>
      <c r="CS1664" s="593"/>
      <c r="CT1664" s="593"/>
      <c r="CU1664" s="593"/>
      <c r="CV1664" s="593"/>
      <c r="CW1664" s="593"/>
      <c r="CX1664" s="593"/>
      <c r="CY1664" s="593"/>
      <c r="CZ1664" s="593"/>
      <c r="DA1664" s="593"/>
    </row>
    <row r="1665" spans="1:105" s="594" customFormat="1" ht="15" customHeight="1" x14ac:dyDescent="0.35">
      <c r="A1665" s="620" t="s">
        <v>1618</v>
      </c>
      <c r="B1665" s="624" t="s">
        <v>48</v>
      </c>
      <c r="C1665" s="282">
        <v>9780008551971</v>
      </c>
      <c r="D1665" s="649">
        <v>6.5</v>
      </c>
      <c r="E1665" s="134"/>
      <c r="F1665" s="366">
        <f t="shared" si="267"/>
        <v>0</v>
      </c>
      <c r="G1665" s="367">
        <f t="shared" si="268"/>
        <v>0</v>
      </c>
      <c r="H1665" s="338" t="s">
        <v>810</v>
      </c>
      <c r="I1665" s="338">
        <v>0</v>
      </c>
      <c r="J1665" s="167">
        <v>44833</v>
      </c>
      <c r="K1665" s="300"/>
      <c r="L1665" s="300"/>
      <c r="M1665" s="300"/>
      <c r="N1665" s="300"/>
      <c r="O1665" s="300"/>
      <c r="P1665" s="300"/>
      <c r="Q1665" s="300"/>
      <c r="R1665" s="300"/>
      <c r="S1665" s="300"/>
      <c r="T1665" s="300"/>
      <c r="U1665" s="300"/>
      <c r="V1665" s="300"/>
      <c r="W1665" s="300"/>
      <c r="X1665" s="300"/>
      <c r="Y1665" s="300"/>
      <c r="Z1665" s="300"/>
      <c r="AA1665" s="300"/>
      <c r="AB1665" s="300"/>
      <c r="AC1665" s="300"/>
      <c r="AD1665" s="300"/>
      <c r="AE1665" s="300"/>
      <c r="AF1665" s="300"/>
      <c r="AG1665" s="300"/>
      <c r="AH1665" s="300"/>
      <c r="AI1665" s="300"/>
      <c r="AJ1665" s="300"/>
      <c r="AK1665" s="300"/>
      <c r="AL1665" s="300"/>
      <c r="AM1665" s="592"/>
      <c r="AN1665" s="593"/>
      <c r="AO1665" s="593"/>
      <c r="AP1665" s="593"/>
      <c r="AQ1665" s="593"/>
      <c r="AR1665" s="593"/>
      <c r="AS1665" s="593"/>
      <c r="AT1665" s="593"/>
      <c r="AU1665" s="593"/>
      <c r="AV1665" s="593"/>
      <c r="AW1665" s="593"/>
      <c r="AX1665" s="593"/>
      <c r="AY1665" s="593"/>
      <c r="AZ1665" s="593"/>
      <c r="BA1665" s="593"/>
      <c r="BB1665" s="593"/>
      <c r="BC1665" s="593"/>
      <c r="BD1665" s="593"/>
      <c r="BE1665" s="593"/>
      <c r="BF1665" s="593"/>
      <c r="BG1665" s="593"/>
      <c r="BH1665" s="593"/>
      <c r="BI1665" s="593"/>
      <c r="BJ1665" s="593"/>
      <c r="BK1665" s="593"/>
      <c r="BL1665" s="593"/>
      <c r="BM1665" s="593"/>
      <c r="BN1665" s="593"/>
      <c r="BO1665" s="593"/>
      <c r="BP1665" s="593"/>
      <c r="BQ1665" s="593"/>
      <c r="BR1665" s="593"/>
      <c r="BS1665" s="593"/>
      <c r="BT1665" s="593"/>
      <c r="BU1665" s="593"/>
      <c r="BV1665" s="593"/>
      <c r="BW1665" s="593"/>
      <c r="BX1665" s="593"/>
      <c r="BY1665" s="593"/>
      <c r="BZ1665" s="593"/>
      <c r="CA1665" s="593"/>
      <c r="CB1665" s="593"/>
      <c r="CC1665" s="593"/>
      <c r="CD1665" s="593"/>
      <c r="CE1665" s="593"/>
      <c r="CF1665" s="593"/>
      <c r="CG1665" s="593"/>
      <c r="CH1665" s="593"/>
      <c r="CI1665" s="593"/>
      <c r="CJ1665" s="593"/>
      <c r="CK1665" s="593"/>
      <c r="CL1665" s="593"/>
      <c r="CM1665" s="593"/>
      <c r="CN1665" s="593"/>
      <c r="CO1665" s="593"/>
      <c r="CP1665" s="593"/>
      <c r="CQ1665" s="593"/>
      <c r="CR1665" s="593"/>
      <c r="CS1665" s="593"/>
      <c r="CT1665" s="593"/>
      <c r="CU1665" s="593"/>
      <c r="CV1665" s="593"/>
      <c r="CW1665" s="593"/>
      <c r="CX1665" s="593"/>
      <c r="CY1665" s="593"/>
      <c r="CZ1665" s="593"/>
      <c r="DA1665" s="593"/>
    </row>
    <row r="1666" spans="1:105" s="594" customFormat="1" ht="15" customHeight="1" x14ac:dyDescent="0.35">
      <c r="A1666" s="620" t="s">
        <v>1619</v>
      </c>
      <c r="B1666" s="624" t="s">
        <v>48</v>
      </c>
      <c r="C1666" s="282">
        <v>9780008551988</v>
      </c>
      <c r="D1666" s="649">
        <v>6.5</v>
      </c>
      <c r="E1666" s="134"/>
      <c r="F1666" s="366">
        <f t="shared" si="267"/>
        <v>0</v>
      </c>
      <c r="G1666" s="367">
        <f t="shared" si="268"/>
        <v>0</v>
      </c>
      <c r="H1666" s="338" t="s">
        <v>810</v>
      </c>
      <c r="I1666" s="338">
        <v>0</v>
      </c>
      <c r="J1666" s="167">
        <v>44833</v>
      </c>
      <c r="K1666" s="300"/>
      <c r="L1666" s="300"/>
      <c r="M1666" s="300"/>
      <c r="N1666" s="300"/>
      <c r="O1666" s="300"/>
      <c r="P1666" s="300"/>
      <c r="Q1666" s="300"/>
      <c r="R1666" s="300"/>
      <c r="S1666" s="300"/>
      <c r="T1666" s="300"/>
      <c r="U1666" s="300"/>
      <c r="V1666" s="300"/>
      <c r="W1666" s="300"/>
      <c r="X1666" s="300"/>
      <c r="Y1666" s="300"/>
      <c r="Z1666" s="300"/>
      <c r="AA1666" s="300"/>
      <c r="AB1666" s="300"/>
      <c r="AC1666" s="300"/>
      <c r="AD1666" s="300"/>
      <c r="AE1666" s="300"/>
      <c r="AF1666" s="300"/>
      <c r="AG1666" s="300"/>
      <c r="AH1666" s="300"/>
      <c r="AI1666" s="300"/>
      <c r="AJ1666" s="300"/>
      <c r="AK1666" s="300"/>
      <c r="AL1666" s="300"/>
      <c r="AM1666" s="592"/>
      <c r="AN1666" s="593"/>
      <c r="AO1666" s="593"/>
      <c r="AP1666" s="593"/>
      <c r="AQ1666" s="593"/>
      <c r="AR1666" s="593"/>
      <c r="AS1666" s="593"/>
      <c r="AT1666" s="593"/>
      <c r="AU1666" s="593"/>
      <c r="AV1666" s="593"/>
      <c r="AW1666" s="593"/>
      <c r="AX1666" s="593"/>
      <c r="AY1666" s="593"/>
      <c r="AZ1666" s="593"/>
      <c r="BA1666" s="593"/>
      <c r="BB1666" s="593"/>
      <c r="BC1666" s="593"/>
      <c r="BD1666" s="593"/>
      <c r="BE1666" s="593"/>
      <c r="BF1666" s="593"/>
      <c r="BG1666" s="593"/>
      <c r="BH1666" s="593"/>
      <c r="BI1666" s="593"/>
      <c r="BJ1666" s="593"/>
      <c r="BK1666" s="593"/>
      <c r="BL1666" s="593"/>
      <c r="BM1666" s="593"/>
      <c r="BN1666" s="593"/>
      <c r="BO1666" s="593"/>
      <c r="BP1666" s="593"/>
      <c r="BQ1666" s="593"/>
      <c r="BR1666" s="593"/>
      <c r="BS1666" s="593"/>
      <c r="BT1666" s="593"/>
      <c r="BU1666" s="593"/>
      <c r="BV1666" s="593"/>
      <c r="BW1666" s="593"/>
      <c r="BX1666" s="593"/>
      <c r="BY1666" s="593"/>
      <c r="BZ1666" s="593"/>
      <c r="CA1666" s="593"/>
      <c r="CB1666" s="593"/>
      <c r="CC1666" s="593"/>
      <c r="CD1666" s="593"/>
      <c r="CE1666" s="593"/>
      <c r="CF1666" s="593"/>
      <c r="CG1666" s="593"/>
      <c r="CH1666" s="593"/>
      <c r="CI1666" s="593"/>
      <c r="CJ1666" s="593"/>
      <c r="CK1666" s="593"/>
      <c r="CL1666" s="593"/>
      <c r="CM1666" s="593"/>
      <c r="CN1666" s="593"/>
      <c r="CO1666" s="593"/>
      <c r="CP1666" s="593"/>
      <c r="CQ1666" s="593"/>
      <c r="CR1666" s="593"/>
      <c r="CS1666" s="593"/>
      <c r="CT1666" s="593"/>
      <c r="CU1666" s="593"/>
      <c r="CV1666" s="593"/>
      <c r="CW1666" s="593"/>
      <c r="CX1666" s="593"/>
      <c r="CY1666" s="593"/>
      <c r="CZ1666" s="593"/>
      <c r="DA1666" s="593"/>
    </row>
    <row r="1667" spans="1:105" s="594" customFormat="1" ht="15" customHeight="1" x14ac:dyDescent="0.35">
      <c r="A1667" s="620" t="s">
        <v>1620</v>
      </c>
      <c r="B1667" s="624" t="s">
        <v>48</v>
      </c>
      <c r="C1667" s="282">
        <v>9780008551995</v>
      </c>
      <c r="D1667" s="649">
        <v>6.5</v>
      </c>
      <c r="E1667" s="134"/>
      <c r="F1667" s="366">
        <f t="shared" si="267"/>
        <v>0</v>
      </c>
      <c r="G1667" s="367">
        <f t="shared" si="268"/>
        <v>0</v>
      </c>
      <c r="H1667" s="338" t="s">
        <v>810</v>
      </c>
      <c r="I1667" s="338">
        <v>0</v>
      </c>
      <c r="J1667" s="167">
        <v>44833</v>
      </c>
      <c r="K1667" s="300"/>
      <c r="L1667" s="300"/>
      <c r="M1667" s="300"/>
      <c r="N1667" s="300"/>
      <c r="O1667" s="300"/>
      <c r="P1667" s="300"/>
      <c r="Q1667" s="300"/>
      <c r="R1667" s="300"/>
      <c r="S1667" s="300"/>
      <c r="T1667" s="300"/>
      <c r="U1667" s="300"/>
      <c r="V1667" s="300"/>
      <c r="W1667" s="300"/>
      <c r="X1667" s="300"/>
      <c r="Y1667" s="300"/>
      <c r="Z1667" s="300"/>
      <c r="AA1667" s="300"/>
      <c r="AB1667" s="300"/>
      <c r="AC1667" s="300"/>
      <c r="AD1667" s="300"/>
      <c r="AE1667" s="300"/>
      <c r="AF1667" s="300"/>
      <c r="AG1667" s="300"/>
      <c r="AH1667" s="300"/>
      <c r="AI1667" s="300"/>
      <c r="AJ1667" s="300"/>
      <c r="AK1667" s="300"/>
      <c r="AL1667" s="300"/>
      <c r="AM1667" s="592"/>
      <c r="AN1667" s="593"/>
      <c r="AO1667" s="593"/>
      <c r="AP1667" s="593"/>
      <c r="AQ1667" s="593"/>
      <c r="AR1667" s="593"/>
      <c r="AS1667" s="593"/>
      <c r="AT1667" s="593"/>
      <c r="AU1667" s="593"/>
      <c r="AV1667" s="593"/>
      <c r="AW1667" s="593"/>
      <c r="AX1667" s="593"/>
      <c r="AY1667" s="593"/>
      <c r="AZ1667" s="593"/>
      <c r="BA1667" s="593"/>
      <c r="BB1667" s="593"/>
      <c r="BC1667" s="593"/>
      <c r="BD1667" s="593"/>
      <c r="BE1667" s="593"/>
      <c r="BF1667" s="593"/>
      <c r="BG1667" s="593"/>
      <c r="BH1667" s="593"/>
      <c r="BI1667" s="593"/>
      <c r="BJ1667" s="593"/>
      <c r="BK1667" s="593"/>
      <c r="BL1667" s="593"/>
      <c r="BM1667" s="593"/>
      <c r="BN1667" s="593"/>
      <c r="BO1667" s="593"/>
      <c r="BP1667" s="593"/>
      <c r="BQ1667" s="593"/>
      <c r="BR1667" s="593"/>
      <c r="BS1667" s="593"/>
      <c r="BT1667" s="593"/>
      <c r="BU1667" s="593"/>
      <c r="BV1667" s="593"/>
      <c r="BW1667" s="593"/>
      <c r="BX1667" s="593"/>
      <c r="BY1667" s="593"/>
      <c r="BZ1667" s="593"/>
      <c r="CA1667" s="593"/>
      <c r="CB1667" s="593"/>
      <c r="CC1667" s="593"/>
      <c r="CD1667" s="593"/>
      <c r="CE1667" s="593"/>
      <c r="CF1667" s="593"/>
      <c r="CG1667" s="593"/>
      <c r="CH1667" s="593"/>
      <c r="CI1667" s="593"/>
      <c r="CJ1667" s="593"/>
      <c r="CK1667" s="593"/>
      <c r="CL1667" s="593"/>
      <c r="CM1667" s="593"/>
      <c r="CN1667" s="593"/>
      <c r="CO1667" s="593"/>
      <c r="CP1667" s="593"/>
      <c r="CQ1667" s="593"/>
      <c r="CR1667" s="593"/>
      <c r="CS1667" s="593"/>
      <c r="CT1667" s="593"/>
      <c r="CU1667" s="593"/>
      <c r="CV1667" s="593"/>
      <c r="CW1667" s="593"/>
      <c r="CX1667" s="593"/>
      <c r="CY1667" s="593"/>
      <c r="CZ1667" s="593"/>
      <c r="DA1667" s="593"/>
    </row>
    <row r="1668" spans="1:105" s="594" customFormat="1" ht="15" customHeight="1" x14ac:dyDescent="0.35">
      <c r="A1668" s="620" t="s">
        <v>1621</v>
      </c>
      <c r="B1668" s="624" t="s">
        <v>48</v>
      </c>
      <c r="C1668" s="282">
        <v>9780008552008</v>
      </c>
      <c r="D1668" s="649">
        <v>6.5</v>
      </c>
      <c r="E1668" s="134"/>
      <c r="F1668" s="366">
        <f t="shared" si="267"/>
        <v>0</v>
      </c>
      <c r="G1668" s="367">
        <f t="shared" si="268"/>
        <v>0</v>
      </c>
      <c r="H1668" s="338" t="s">
        <v>810</v>
      </c>
      <c r="I1668" s="338">
        <v>0</v>
      </c>
      <c r="J1668" s="167">
        <v>44833</v>
      </c>
      <c r="K1668" s="300"/>
      <c r="L1668" s="300"/>
      <c r="M1668" s="300"/>
      <c r="N1668" s="300"/>
      <c r="O1668" s="300"/>
      <c r="P1668" s="300"/>
      <c r="Q1668" s="300"/>
      <c r="R1668" s="300"/>
      <c r="S1668" s="300"/>
      <c r="T1668" s="300"/>
      <c r="U1668" s="300"/>
      <c r="V1668" s="300"/>
      <c r="W1668" s="300"/>
      <c r="X1668" s="300"/>
      <c r="Y1668" s="300"/>
      <c r="Z1668" s="300"/>
      <c r="AA1668" s="300"/>
      <c r="AB1668" s="300"/>
      <c r="AC1668" s="300"/>
      <c r="AD1668" s="300"/>
      <c r="AE1668" s="300"/>
      <c r="AF1668" s="300"/>
      <c r="AG1668" s="300"/>
      <c r="AH1668" s="300"/>
      <c r="AI1668" s="300"/>
      <c r="AJ1668" s="300"/>
      <c r="AK1668" s="300"/>
      <c r="AL1668" s="300"/>
      <c r="AM1668" s="592"/>
      <c r="AN1668" s="593"/>
      <c r="AO1668" s="593"/>
      <c r="AP1668" s="593"/>
      <c r="AQ1668" s="593"/>
      <c r="AR1668" s="593"/>
      <c r="AS1668" s="593"/>
      <c r="AT1668" s="593"/>
      <c r="AU1668" s="593"/>
      <c r="AV1668" s="593"/>
      <c r="AW1668" s="593"/>
      <c r="AX1668" s="593"/>
      <c r="AY1668" s="593"/>
      <c r="AZ1668" s="593"/>
      <c r="BA1668" s="593"/>
      <c r="BB1668" s="593"/>
      <c r="BC1668" s="593"/>
      <c r="BD1668" s="593"/>
      <c r="BE1668" s="593"/>
      <c r="BF1668" s="593"/>
      <c r="BG1668" s="593"/>
      <c r="BH1668" s="593"/>
      <c r="BI1668" s="593"/>
      <c r="BJ1668" s="593"/>
      <c r="BK1668" s="593"/>
      <c r="BL1668" s="593"/>
      <c r="BM1668" s="593"/>
      <c r="BN1668" s="593"/>
      <c r="BO1668" s="593"/>
      <c r="BP1668" s="593"/>
      <c r="BQ1668" s="593"/>
      <c r="BR1668" s="593"/>
      <c r="BS1668" s="593"/>
      <c r="BT1668" s="593"/>
      <c r="BU1668" s="593"/>
      <c r="BV1668" s="593"/>
      <c r="BW1668" s="593"/>
      <c r="BX1668" s="593"/>
      <c r="BY1668" s="593"/>
      <c r="BZ1668" s="593"/>
      <c r="CA1668" s="593"/>
      <c r="CB1668" s="593"/>
      <c r="CC1668" s="593"/>
      <c r="CD1668" s="593"/>
      <c r="CE1668" s="593"/>
      <c r="CF1668" s="593"/>
      <c r="CG1668" s="593"/>
      <c r="CH1668" s="593"/>
      <c r="CI1668" s="593"/>
      <c r="CJ1668" s="593"/>
      <c r="CK1668" s="593"/>
      <c r="CL1668" s="593"/>
      <c r="CM1668" s="593"/>
      <c r="CN1668" s="593"/>
      <c r="CO1668" s="593"/>
      <c r="CP1668" s="593"/>
      <c r="CQ1668" s="593"/>
      <c r="CR1668" s="593"/>
      <c r="CS1668" s="593"/>
      <c r="CT1668" s="593"/>
      <c r="CU1668" s="593"/>
      <c r="CV1668" s="593"/>
      <c r="CW1668" s="593"/>
      <c r="CX1668" s="593"/>
      <c r="CY1668" s="593"/>
      <c r="CZ1668" s="593"/>
      <c r="DA1668" s="593"/>
    </row>
    <row r="1669" spans="1:105" s="594" customFormat="1" ht="15" customHeight="1" x14ac:dyDescent="0.35">
      <c r="A1669" s="620" t="s">
        <v>1622</v>
      </c>
      <c r="B1669" s="624" t="s">
        <v>48</v>
      </c>
      <c r="C1669" s="282">
        <v>9780008552015</v>
      </c>
      <c r="D1669" s="649">
        <v>6.5</v>
      </c>
      <c r="E1669" s="134"/>
      <c r="F1669" s="366">
        <f t="shared" si="267"/>
        <v>0</v>
      </c>
      <c r="G1669" s="367">
        <f t="shared" si="268"/>
        <v>0</v>
      </c>
      <c r="H1669" s="338" t="s">
        <v>810</v>
      </c>
      <c r="I1669" s="338">
        <v>0</v>
      </c>
      <c r="J1669" s="167">
        <v>44833</v>
      </c>
      <c r="K1669" s="300"/>
      <c r="L1669" s="300"/>
      <c r="M1669" s="300"/>
      <c r="N1669" s="300"/>
      <c r="O1669" s="300"/>
      <c r="P1669" s="300"/>
      <c r="Q1669" s="300"/>
      <c r="R1669" s="300"/>
      <c r="S1669" s="300"/>
      <c r="T1669" s="300"/>
      <c r="U1669" s="300"/>
      <c r="V1669" s="300"/>
      <c r="W1669" s="300"/>
      <c r="X1669" s="300"/>
      <c r="Y1669" s="300"/>
      <c r="Z1669" s="300"/>
      <c r="AA1669" s="300"/>
      <c r="AB1669" s="300"/>
      <c r="AC1669" s="300"/>
      <c r="AD1669" s="300"/>
      <c r="AE1669" s="300"/>
      <c r="AF1669" s="300"/>
      <c r="AG1669" s="300"/>
      <c r="AH1669" s="300"/>
      <c r="AI1669" s="300"/>
      <c r="AJ1669" s="300"/>
      <c r="AK1669" s="300"/>
      <c r="AL1669" s="300"/>
      <c r="AM1669" s="592"/>
      <c r="AN1669" s="593"/>
      <c r="AO1669" s="593"/>
      <c r="AP1669" s="593"/>
      <c r="AQ1669" s="593"/>
      <c r="AR1669" s="593"/>
      <c r="AS1669" s="593"/>
      <c r="AT1669" s="593"/>
      <c r="AU1669" s="593"/>
      <c r="AV1669" s="593"/>
      <c r="AW1669" s="593"/>
      <c r="AX1669" s="593"/>
      <c r="AY1669" s="593"/>
      <c r="AZ1669" s="593"/>
      <c r="BA1669" s="593"/>
      <c r="BB1669" s="593"/>
      <c r="BC1669" s="593"/>
      <c r="BD1669" s="593"/>
      <c r="BE1669" s="593"/>
      <c r="BF1669" s="593"/>
      <c r="BG1669" s="593"/>
      <c r="BH1669" s="593"/>
      <c r="BI1669" s="593"/>
      <c r="BJ1669" s="593"/>
      <c r="BK1669" s="593"/>
      <c r="BL1669" s="593"/>
      <c r="BM1669" s="593"/>
      <c r="BN1669" s="593"/>
      <c r="BO1669" s="593"/>
      <c r="BP1669" s="593"/>
      <c r="BQ1669" s="593"/>
      <c r="BR1669" s="593"/>
      <c r="BS1669" s="593"/>
      <c r="BT1669" s="593"/>
      <c r="BU1669" s="593"/>
      <c r="BV1669" s="593"/>
      <c r="BW1669" s="593"/>
      <c r="BX1669" s="593"/>
      <c r="BY1669" s="593"/>
      <c r="BZ1669" s="593"/>
      <c r="CA1669" s="593"/>
      <c r="CB1669" s="593"/>
      <c r="CC1669" s="593"/>
      <c r="CD1669" s="593"/>
      <c r="CE1669" s="593"/>
      <c r="CF1669" s="593"/>
      <c r="CG1669" s="593"/>
      <c r="CH1669" s="593"/>
      <c r="CI1669" s="593"/>
      <c r="CJ1669" s="593"/>
      <c r="CK1669" s="593"/>
      <c r="CL1669" s="593"/>
      <c r="CM1669" s="593"/>
      <c r="CN1669" s="593"/>
      <c r="CO1669" s="593"/>
      <c r="CP1669" s="593"/>
      <c r="CQ1669" s="593"/>
      <c r="CR1669" s="593"/>
      <c r="CS1669" s="593"/>
      <c r="CT1669" s="593"/>
      <c r="CU1669" s="593"/>
      <c r="CV1669" s="593"/>
      <c r="CW1669" s="593"/>
      <c r="CX1669" s="593"/>
      <c r="CY1669" s="593"/>
      <c r="CZ1669" s="593"/>
      <c r="DA1669" s="593"/>
    </row>
    <row r="1670" spans="1:105" s="594" customFormat="1" ht="15" customHeight="1" x14ac:dyDescent="0.35">
      <c r="A1670" s="620" t="s">
        <v>1623</v>
      </c>
      <c r="B1670" s="624" t="s">
        <v>48</v>
      </c>
      <c r="C1670" s="282">
        <v>9780008552022</v>
      </c>
      <c r="D1670" s="649">
        <v>6.5</v>
      </c>
      <c r="E1670" s="134"/>
      <c r="F1670" s="366">
        <f t="shared" si="267"/>
        <v>0</v>
      </c>
      <c r="G1670" s="367">
        <f t="shared" si="268"/>
        <v>0</v>
      </c>
      <c r="H1670" s="338" t="s">
        <v>810</v>
      </c>
      <c r="I1670" s="338">
        <v>0</v>
      </c>
      <c r="J1670" s="167">
        <v>44833</v>
      </c>
      <c r="K1670" s="300"/>
      <c r="L1670" s="300"/>
      <c r="M1670" s="300"/>
      <c r="N1670" s="300"/>
      <c r="O1670" s="300"/>
      <c r="P1670" s="300"/>
      <c r="Q1670" s="300"/>
      <c r="R1670" s="300"/>
      <c r="S1670" s="300"/>
      <c r="T1670" s="300"/>
      <c r="U1670" s="300"/>
      <c r="V1670" s="300"/>
      <c r="W1670" s="300"/>
      <c r="X1670" s="300"/>
      <c r="Y1670" s="300"/>
      <c r="Z1670" s="300"/>
      <c r="AA1670" s="300"/>
      <c r="AB1670" s="300"/>
      <c r="AC1670" s="300"/>
      <c r="AD1670" s="300"/>
      <c r="AE1670" s="300"/>
      <c r="AF1670" s="300"/>
      <c r="AG1670" s="300"/>
      <c r="AH1670" s="300"/>
      <c r="AI1670" s="300"/>
      <c r="AJ1670" s="300"/>
      <c r="AK1670" s="300"/>
      <c r="AL1670" s="300"/>
      <c r="AM1670" s="592"/>
      <c r="AN1670" s="593"/>
      <c r="AO1670" s="593"/>
      <c r="AP1670" s="593"/>
      <c r="AQ1670" s="593"/>
      <c r="AR1670" s="593"/>
      <c r="AS1670" s="593"/>
      <c r="AT1670" s="593"/>
      <c r="AU1670" s="593"/>
      <c r="AV1670" s="593"/>
      <c r="AW1670" s="593"/>
      <c r="AX1670" s="593"/>
      <c r="AY1670" s="593"/>
      <c r="AZ1670" s="593"/>
      <c r="BA1670" s="593"/>
      <c r="BB1670" s="593"/>
      <c r="BC1670" s="593"/>
      <c r="BD1670" s="593"/>
      <c r="BE1670" s="593"/>
      <c r="BF1670" s="593"/>
      <c r="BG1670" s="593"/>
      <c r="BH1670" s="593"/>
      <c r="BI1670" s="593"/>
      <c r="BJ1670" s="593"/>
      <c r="BK1670" s="593"/>
      <c r="BL1670" s="593"/>
      <c r="BM1670" s="593"/>
      <c r="BN1670" s="593"/>
      <c r="BO1670" s="593"/>
      <c r="BP1670" s="593"/>
      <c r="BQ1670" s="593"/>
      <c r="BR1670" s="593"/>
      <c r="BS1670" s="593"/>
      <c r="BT1670" s="593"/>
      <c r="BU1670" s="593"/>
      <c r="BV1670" s="593"/>
      <c r="BW1670" s="593"/>
      <c r="BX1670" s="593"/>
      <c r="BY1670" s="593"/>
      <c r="BZ1670" s="593"/>
      <c r="CA1670" s="593"/>
      <c r="CB1670" s="593"/>
      <c r="CC1670" s="593"/>
      <c r="CD1670" s="593"/>
      <c r="CE1670" s="593"/>
      <c r="CF1670" s="593"/>
      <c r="CG1670" s="593"/>
      <c r="CH1670" s="593"/>
      <c r="CI1670" s="593"/>
      <c r="CJ1670" s="593"/>
      <c r="CK1670" s="593"/>
      <c r="CL1670" s="593"/>
      <c r="CM1670" s="593"/>
      <c r="CN1670" s="593"/>
      <c r="CO1670" s="593"/>
      <c r="CP1670" s="593"/>
      <c r="CQ1670" s="593"/>
      <c r="CR1670" s="593"/>
      <c r="CS1670" s="593"/>
      <c r="CT1670" s="593"/>
      <c r="CU1670" s="593"/>
      <c r="CV1670" s="593"/>
      <c r="CW1670" s="593"/>
      <c r="CX1670" s="593"/>
      <c r="CY1670" s="593"/>
      <c r="CZ1670" s="593"/>
      <c r="DA1670" s="593"/>
    </row>
    <row r="1671" spans="1:105" s="594" customFormat="1" ht="14.5" x14ac:dyDescent="0.35">
      <c r="A1671" s="647" t="s">
        <v>1624</v>
      </c>
      <c r="B1671" s="624" t="s">
        <v>48</v>
      </c>
      <c r="C1671" s="282">
        <v>9780008552039</v>
      </c>
      <c r="D1671" s="649">
        <v>6.5</v>
      </c>
      <c r="E1671" s="134"/>
      <c r="F1671" s="366">
        <f t="shared" si="267"/>
        <v>0</v>
      </c>
      <c r="G1671" s="367">
        <f t="shared" si="268"/>
        <v>0</v>
      </c>
      <c r="H1671" s="338" t="s">
        <v>810</v>
      </c>
      <c r="I1671" s="338">
        <v>0</v>
      </c>
      <c r="J1671" s="167">
        <v>44833</v>
      </c>
      <c r="K1671" s="300"/>
      <c r="L1671" s="300"/>
      <c r="M1671" s="300"/>
      <c r="N1671" s="300"/>
      <c r="O1671" s="300"/>
      <c r="P1671" s="300"/>
      <c r="Q1671" s="300"/>
      <c r="R1671" s="300"/>
      <c r="S1671" s="300"/>
      <c r="T1671" s="300"/>
      <c r="U1671" s="300"/>
      <c r="V1671" s="300"/>
      <c r="W1671" s="300"/>
      <c r="X1671" s="300"/>
      <c r="Y1671" s="300"/>
      <c r="Z1671" s="300"/>
      <c r="AA1671" s="300"/>
      <c r="AB1671" s="300"/>
      <c r="AC1671" s="300"/>
      <c r="AD1671" s="300"/>
      <c r="AE1671" s="300"/>
      <c r="AF1671" s="300"/>
      <c r="AG1671" s="300"/>
      <c r="AH1671" s="300"/>
      <c r="AI1671" s="300"/>
      <c r="AJ1671" s="300"/>
      <c r="AK1671" s="300"/>
      <c r="AL1671" s="300"/>
      <c r="AM1671" s="592"/>
      <c r="AN1671" s="593"/>
      <c r="AO1671" s="593"/>
      <c r="AP1671" s="593"/>
      <c r="AQ1671" s="593"/>
      <c r="AR1671" s="593"/>
      <c r="AS1671" s="593"/>
      <c r="AT1671" s="593"/>
      <c r="AU1671" s="593"/>
      <c r="AV1671" s="593"/>
      <c r="AW1671" s="593"/>
      <c r="AX1671" s="593"/>
      <c r="AY1671" s="593"/>
      <c r="AZ1671" s="593"/>
      <c r="BA1671" s="593"/>
      <c r="BB1671" s="593"/>
      <c r="BC1671" s="593"/>
      <c r="BD1671" s="593"/>
      <c r="BE1671" s="593"/>
      <c r="BF1671" s="593"/>
      <c r="BG1671" s="593"/>
      <c r="BH1671" s="593"/>
      <c r="BI1671" s="593"/>
      <c r="BJ1671" s="593"/>
      <c r="BK1671" s="593"/>
      <c r="BL1671" s="593"/>
      <c r="BM1671" s="593"/>
      <c r="BN1671" s="593"/>
      <c r="BO1671" s="593"/>
      <c r="BP1671" s="593"/>
      <c r="BQ1671" s="593"/>
      <c r="BR1671" s="593"/>
      <c r="BS1671" s="593"/>
      <c r="BT1671" s="593"/>
      <c r="BU1671" s="593"/>
      <c r="BV1671" s="593"/>
      <c r="BW1671" s="593"/>
      <c r="BX1671" s="593"/>
      <c r="BY1671" s="593"/>
      <c r="BZ1671" s="593"/>
      <c r="CA1671" s="593"/>
      <c r="CB1671" s="593"/>
      <c r="CC1671" s="593"/>
      <c r="CD1671" s="593"/>
      <c r="CE1671" s="593"/>
      <c r="CF1671" s="593"/>
      <c r="CG1671" s="593"/>
      <c r="CH1671" s="593"/>
      <c r="CI1671" s="593"/>
      <c r="CJ1671" s="593"/>
      <c r="CK1671" s="593"/>
      <c r="CL1671" s="593"/>
      <c r="CM1671" s="593"/>
      <c r="CN1671" s="593"/>
      <c r="CO1671" s="593"/>
      <c r="CP1671" s="593"/>
      <c r="CQ1671" s="593"/>
      <c r="CR1671" s="593"/>
      <c r="CS1671" s="593"/>
      <c r="CT1671" s="593"/>
      <c r="CU1671" s="593"/>
      <c r="CV1671" s="593"/>
      <c r="CW1671" s="593"/>
      <c r="CX1671" s="593"/>
      <c r="CY1671" s="593"/>
      <c r="CZ1671" s="593"/>
      <c r="DA1671" s="593"/>
    </row>
    <row r="1672" spans="1:105" s="594" customFormat="1" ht="14.5" x14ac:dyDescent="0.35">
      <c r="A1672" s="620" t="s">
        <v>1625</v>
      </c>
      <c r="B1672" s="624" t="s">
        <v>48</v>
      </c>
      <c r="C1672" s="282">
        <v>9780008552046</v>
      </c>
      <c r="D1672" s="649">
        <v>6.5</v>
      </c>
      <c r="E1672" s="134"/>
      <c r="F1672" s="366">
        <f t="shared" si="267"/>
        <v>0</v>
      </c>
      <c r="G1672" s="367">
        <f t="shared" si="268"/>
        <v>0</v>
      </c>
      <c r="H1672" s="338" t="s">
        <v>810</v>
      </c>
      <c r="I1672" s="338">
        <v>0</v>
      </c>
      <c r="J1672" s="167">
        <v>44833</v>
      </c>
      <c r="K1672" s="300"/>
      <c r="L1672" s="300"/>
      <c r="M1672" s="300"/>
      <c r="N1672" s="300"/>
      <c r="O1672" s="300"/>
      <c r="P1672" s="300"/>
      <c r="Q1672" s="300"/>
      <c r="R1672" s="300"/>
      <c r="S1672" s="300"/>
      <c r="T1672" s="300"/>
      <c r="U1672" s="300"/>
      <c r="V1672" s="300"/>
      <c r="W1672" s="300"/>
      <c r="X1672" s="300"/>
      <c r="Y1672" s="300"/>
      <c r="Z1672" s="300"/>
      <c r="AA1672" s="300"/>
      <c r="AB1672" s="300"/>
      <c r="AC1672" s="300"/>
      <c r="AD1672" s="300"/>
      <c r="AE1672" s="300"/>
      <c r="AF1672" s="300"/>
      <c r="AG1672" s="300"/>
      <c r="AH1672" s="300"/>
      <c r="AI1672" s="300"/>
      <c r="AJ1672" s="300"/>
      <c r="AK1672" s="300"/>
      <c r="AL1672" s="300"/>
      <c r="AM1672" s="592"/>
      <c r="AN1672" s="593"/>
      <c r="AO1672" s="593"/>
      <c r="AP1672" s="593"/>
      <c r="AQ1672" s="593"/>
      <c r="AR1672" s="593"/>
      <c r="AS1672" s="593"/>
      <c r="AT1672" s="593"/>
      <c r="AU1672" s="593"/>
      <c r="AV1672" s="593"/>
      <c r="AW1672" s="593"/>
      <c r="AX1672" s="593"/>
      <c r="AY1672" s="593"/>
      <c r="AZ1672" s="593"/>
      <c r="BA1672" s="593"/>
      <c r="BB1672" s="593"/>
      <c r="BC1672" s="593"/>
      <c r="BD1672" s="593"/>
      <c r="BE1672" s="593"/>
      <c r="BF1672" s="593"/>
      <c r="BG1672" s="593"/>
      <c r="BH1672" s="593"/>
      <c r="BI1672" s="593"/>
      <c r="BJ1672" s="593"/>
      <c r="BK1672" s="593"/>
      <c r="BL1672" s="593"/>
      <c r="BM1672" s="593"/>
      <c r="BN1672" s="593"/>
      <c r="BO1672" s="593"/>
      <c r="BP1672" s="593"/>
      <c r="BQ1672" s="593"/>
      <c r="BR1672" s="593"/>
      <c r="BS1672" s="593"/>
      <c r="BT1672" s="593"/>
      <c r="BU1672" s="593"/>
      <c r="BV1672" s="593"/>
      <c r="BW1672" s="593"/>
      <c r="BX1672" s="593"/>
      <c r="BY1672" s="593"/>
      <c r="BZ1672" s="593"/>
      <c r="CA1672" s="593"/>
      <c r="CB1672" s="593"/>
      <c r="CC1672" s="593"/>
      <c r="CD1672" s="593"/>
      <c r="CE1672" s="593"/>
      <c r="CF1672" s="593"/>
      <c r="CG1672" s="593"/>
      <c r="CH1672" s="593"/>
      <c r="CI1672" s="593"/>
      <c r="CJ1672" s="593"/>
      <c r="CK1672" s="593"/>
      <c r="CL1672" s="593"/>
      <c r="CM1672" s="593"/>
      <c r="CN1672" s="593"/>
      <c r="CO1672" s="593"/>
      <c r="CP1672" s="593"/>
      <c r="CQ1672" s="593"/>
      <c r="CR1672" s="593"/>
      <c r="CS1672" s="593"/>
      <c r="CT1672" s="593"/>
      <c r="CU1672" s="593"/>
      <c r="CV1672" s="593"/>
      <c r="CW1672" s="593"/>
      <c r="CX1672" s="593"/>
      <c r="CY1672" s="593"/>
      <c r="CZ1672" s="593"/>
      <c r="DA1672" s="593"/>
    </row>
    <row r="1673" spans="1:105" s="594" customFormat="1" ht="14.5" x14ac:dyDescent="0.35">
      <c r="A1673" s="620" t="s">
        <v>1626</v>
      </c>
      <c r="B1673" s="624" t="s">
        <v>48</v>
      </c>
      <c r="C1673" s="282">
        <v>9780008552053</v>
      </c>
      <c r="D1673" s="649">
        <v>6.5</v>
      </c>
      <c r="E1673" s="134"/>
      <c r="F1673" s="366">
        <f t="shared" si="267"/>
        <v>0</v>
      </c>
      <c r="G1673" s="367">
        <f t="shared" si="268"/>
        <v>0</v>
      </c>
      <c r="H1673" s="338" t="s">
        <v>810</v>
      </c>
      <c r="I1673" s="338">
        <v>0</v>
      </c>
      <c r="J1673" s="167">
        <v>44833</v>
      </c>
      <c r="K1673" s="300"/>
      <c r="L1673" s="300"/>
      <c r="M1673" s="300"/>
      <c r="N1673" s="300"/>
      <c r="O1673" s="300"/>
      <c r="P1673" s="300"/>
      <c r="Q1673" s="300"/>
      <c r="R1673" s="300"/>
      <c r="S1673" s="300"/>
      <c r="T1673" s="300"/>
      <c r="U1673" s="300"/>
      <c r="V1673" s="300"/>
      <c r="W1673" s="300"/>
      <c r="X1673" s="300"/>
      <c r="Y1673" s="300"/>
      <c r="Z1673" s="300"/>
      <c r="AA1673" s="300"/>
      <c r="AB1673" s="300"/>
      <c r="AC1673" s="300"/>
      <c r="AD1673" s="300"/>
      <c r="AE1673" s="300"/>
      <c r="AF1673" s="300"/>
      <c r="AG1673" s="300"/>
      <c r="AH1673" s="300"/>
      <c r="AI1673" s="300"/>
      <c r="AJ1673" s="300"/>
      <c r="AK1673" s="300"/>
      <c r="AL1673" s="300"/>
      <c r="AM1673" s="592"/>
      <c r="AN1673" s="593"/>
      <c r="AO1673" s="593"/>
      <c r="AP1673" s="593"/>
      <c r="AQ1673" s="593"/>
      <c r="AR1673" s="593"/>
      <c r="AS1673" s="593"/>
      <c r="AT1673" s="593"/>
      <c r="AU1673" s="593"/>
      <c r="AV1673" s="593"/>
      <c r="AW1673" s="593"/>
      <c r="AX1673" s="593"/>
      <c r="AY1673" s="593"/>
      <c r="AZ1673" s="593"/>
      <c r="BA1673" s="593"/>
      <c r="BB1673" s="593"/>
      <c r="BC1673" s="593"/>
      <c r="BD1673" s="593"/>
      <c r="BE1673" s="593"/>
      <c r="BF1673" s="593"/>
      <c r="BG1673" s="593"/>
      <c r="BH1673" s="593"/>
      <c r="BI1673" s="593"/>
      <c r="BJ1673" s="593"/>
      <c r="BK1673" s="593"/>
      <c r="BL1673" s="593"/>
      <c r="BM1673" s="593"/>
      <c r="BN1673" s="593"/>
      <c r="BO1673" s="593"/>
      <c r="BP1673" s="593"/>
      <c r="BQ1673" s="593"/>
      <c r="BR1673" s="593"/>
      <c r="BS1673" s="593"/>
      <c r="BT1673" s="593"/>
      <c r="BU1673" s="593"/>
      <c r="BV1673" s="593"/>
      <c r="BW1673" s="593"/>
      <c r="BX1673" s="593"/>
      <c r="BY1673" s="593"/>
      <c r="BZ1673" s="593"/>
      <c r="CA1673" s="593"/>
      <c r="CB1673" s="593"/>
      <c r="CC1673" s="593"/>
      <c r="CD1673" s="593"/>
      <c r="CE1673" s="593"/>
      <c r="CF1673" s="593"/>
      <c r="CG1673" s="593"/>
      <c r="CH1673" s="593"/>
      <c r="CI1673" s="593"/>
      <c r="CJ1673" s="593"/>
      <c r="CK1673" s="593"/>
      <c r="CL1673" s="593"/>
      <c r="CM1673" s="593"/>
      <c r="CN1673" s="593"/>
      <c r="CO1673" s="593"/>
      <c r="CP1673" s="593"/>
      <c r="CQ1673" s="593"/>
      <c r="CR1673" s="593"/>
      <c r="CS1673" s="593"/>
      <c r="CT1673" s="593"/>
      <c r="CU1673" s="593"/>
      <c r="CV1673" s="593"/>
      <c r="CW1673" s="593"/>
      <c r="CX1673" s="593"/>
      <c r="CY1673" s="593"/>
      <c r="CZ1673" s="593"/>
      <c r="DA1673" s="593"/>
    </row>
    <row r="1674" spans="1:105" s="594" customFormat="1" ht="14.5" x14ac:dyDescent="0.35">
      <c r="A1674" s="620" t="s">
        <v>1627</v>
      </c>
      <c r="B1674" s="624" t="s">
        <v>48</v>
      </c>
      <c r="C1674" s="282">
        <v>9780008552060</v>
      </c>
      <c r="D1674" s="649">
        <v>6.5</v>
      </c>
      <c r="E1674" s="134"/>
      <c r="F1674" s="366">
        <f t="shared" si="267"/>
        <v>0</v>
      </c>
      <c r="G1674" s="367">
        <f t="shared" si="268"/>
        <v>0</v>
      </c>
      <c r="H1674" s="338" t="s">
        <v>810</v>
      </c>
      <c r="I1674" s="338">
        <v>0</v>
      </c>
      <c r="J1674" s="167">
        <v>44833</v>
      </c>
      <c r="K1674" s="300"/>
      <c r="L1674" s="300"/>
      <c r="M1674" s="300"/>
      <c r="N1674" s="300"/>
      <c r="O1674" s="300"/>
      <c r="P1674" s="300"/>
      <c r="Q1674" s="300"/>
      <c r="R1674" s="300"/>
      <c r="S1674" s="300"/>
      <c r="T1674" s="300"/>
      <c r="U1674" s="300"/>
      <c r="V1674" s="300"/>
      <c r="W1674" s="300"/>
      <c r="X1674" s="300"/>
      <c r="Y1674" s="300"/>
      <c r="Z1674" s="300"/>
      <c r="AA1674" s="300"/>
      <c r="AB1674" s="300"/>
      <c r="AC1674" s="300"/>
      <c r="AD1674" s="300"/>
      <c r="AE1674" s="300"/>
      <c r="AF1674" s="300"/>
      <c r="AG1674" s="300"/>
      <c r="AH1674" s="300"/>
      <c r="AI1674" s="300"/>
      <c r="AJ1674" s="300"/>
      <c r="AK1674" s="300"/>
      <c r="AL1674" s="300"/>
      <c r="AM1674" s="592"/>
      <c r="AN1674" s="593"/>
      <c r="AO1674" s="593"/>
      <c r="AP1674" s="593"/>
      <c r="AQ1674" s="593"/>
      <c r="AR1674" s="593"/>
      <c r="AS1674" s="593"/>
      <c r="AT1674" s="593"/>
      <c r="AU1674" s="593"/>
      <c r="AV1674" s="593"/>
      <c r="AW1674" s="593"/>
      <c r="AX1674" s="593"/>
      <c r="AY1674" s="593"/>
      <c r="AZ1674" s="593"/>
      <c r="BA1674" s="593"/>
      <c r="BB1674" s="593"/>
      <c r="BC1674" s="593"/>
      <c r="BD1674" s="593"/>
      <c r="BE1674" s="593"/>
      <c r="BF1674" s="593"/>
      <c r="BG1674" s="593"/>
      <c r="BH1674" s="593"/>
      <c r="BI1674" s="593"/>
      <c r="BJ1674" s="593"/>
      <c r="BK1674" s="593"/>
      <c r="BL1674" s="593"/>
      <c r="BM1674" s="593"/>
      <c r="BN1674" s="593"/>
      <c r="BO1674" s="593"/>
      <c r="BP1674" s="593"/>
      <c r="BQ1674" s="593"/>
      <c r="BR1674" s="593"/>
      <c r="BS1674" s="593"/>
      <c r="BT1674" s="593"/>
      <c r="BU1674" s="593"/>
      <c r="BV1674" s="593"/>
      <c r="BW1674" s="593"/>
      <c r="BX1674" s="593"/>
      <c r="BY1674" s="593"/>
      <c r="BZ1674" s="593"/>
      <c r="CA1674" s="593"/>
      <c r="CB1674" s="593"/>
      <c r="CC1674" s="593"/>
      <c r="CD1674" s="593"/>
      <c r="CE1674" s="593"/>
      <c r="CF1674" s="593"/>
      <c r="CG1674" s="593"/>
      <c r="CH1674" s="593"/>
      <c r="CI1674" s="593"/>
      <c r="CJ1674" s="593"/>
      <c r="CK1674" s="593"/>
      <c r="CL1674" s="593"/>
      <c r="CM1674" s="593"/>
      <c r="CN1674" s="593"/>
      <c r="CO1674" s="593"/>
      <c r="CP1674" s="593"/>
      <c r="CQ1674" s="593"/>
      <c r="CR1674" s="593"/>
      <c r="CS1674" s="593"/>
      <c r="CT1674" s="593"/>
      <c r="CU1674" s="593"/>
      <c r="CV1674" s="593"/>
      <c r="CW1674" s="593"/>
      <c r="CX1674" s="593"/>
      <c r="CY1674" s="593"/>
      <c r="CZ1674" s="593"/>
      <c r="DA1674" s="593"/>
    </row>
    <row r="1675" spans="1:105" s="594" customFormat="1" ht="14.5" x14ac:dyDescent="0.35">
      <c r="A1675" s="620" t="s">
        <v>1628</v>
      </c>
      <c r="B1675" s="624" t="s">
        <v>48</v>
      </c>
      <c r="C1675" s="282">
        <v>9780008552077</v>
      </c>
      <c r="D1675" s="649">
        <v>6.5</v>
      </c>
      <c r="E1675" s="134"/>
      <c r="F1675" s="366">
        <f t="shared" si="267"/>
        <v>0</v>
      </c>
      <c r="G1675" s="367">
        <f t="shared" si="268"/>
        <v>0</v>
      </c>
      <c r="H1675" s="338" t="s">
        <v>810</v>
      </c>
      <c r="I1675" s="338">
        <v>0</v>
      </c>
      <c r="J1675" s="167">
        <v>44833</v>
      </c>
      <c r="K1675" s="300"/>
      <c r="L1675" s="300"/>
      <c r="M1675" s="300"/>
      <c r="N1675" s="300"/>
      <c r="O1675" s="300"/>
      <c r="P1675" s="300"/>
      <c r="Q1675" s="300"/>
      <c r="R1675" s="300"/>
      <c r="S1675" s="300"/>
      <c r="T1675" s="300"/>
      <c r="U1675" s="300"/>
      <c r="V1675" s="300"/>
      <c r="W1675" s="300"/>
      <c r="X1675" s="300"/>
      <c r="Y1675" s="300"/>
      <c r="Z1675" s="300"/>
      <c r="AA1675" s="300"/>
      <c r="AB1675" s="300"/>
      <c r="AC1675" s="300"/>
      <c r="AD1675" s="300"/>
      <c r="AE1675" s="300"/>
      <c r="AF1675" s="300"/>
      <c r="AG1675" s="300"/>
      <c r="AH1675" s="300"/>
      <c r="AI1675" s="300"/>
      <c r="AJ1675" s="300"/>
      <c r="AK1675" s="300"/>
      <c r="AL1675" s="300"/>
      <c r="AM1675" s="592"/>
      <c r="AN1675" s="593"/>
      <c r="AO1675" s="593"/>
      <c r="AP1675" s="593"/>
      <c r="AQ1675" s="593"/>
      <c r="AR1675" s="593"/>
      <c r="AS1675" s="593"/>
      <c r="AT1675" s="593"/>
      <c r="AU1675" s="593"/>
      <c r="AV1675" s="593"/>
      <c r="AW1675" s="593"/>
      <c r="AX1675" s="593"/>
      <c r="AY1675" s="593"/>
      <c r="AZ1675" s="593"/>
      <c r="BA1675" s="593"/>
      <c r="BB1675" s="593"/>
      <c r="BC1675" s="593"/>
      <c r="BD1675" s="593"/>
      <c r="BE1675" s="593"/>
      <c r="BF1675" s="593"/>
      <c r="BG1675" s="593"/>
      <c r="BH1675" s="593"/>
      <c r="BI1675" s="593"/>
      <c r="BJ1675" s="593"/>
      <c r="BK1675" s="593"/>
      <c r="BL1675" s="593"/>
      <c r="BM1675" s="593"/>
      <c r="BN1675" s="593"/>
      <c r="BO1675" s="593"/>
      <c r="BP1675" s="593"/>
      <c r="BQ1675" s="593"/>
      <c r="BR1675" s="593"/>
      <c r="BS1675" s="593"/>
      <c r="BT1675" s="593"/>
      <c r="BU1675" s="593"/>
      <c r="BV1675" s="593"/>
      <c r="BW1675" s="593"/>
      <c r="BX1675" s="593"/>
      <c r="BY1675" s="593"/>
      <c r="BZ1675" s="593"/>
      <c r="CA1675" s="593"/>
      <c r="CB1675" s="593"/>
      <c r="CC1675" s="593"/>
      <c r="CD1675" s="593"/>
      <c r="CE1675" s="593"/>
      <c r="CF1675" s="593"/>
      <c r="CG1675" s="593"/>
      <c r="CH1675" s="593"/>
      <c r="CI1675" s="593"/>
      <c r="CJ1675" s="593"/>
      <c r="CK1675" s="593"/>
      <c r="CL1675" s="593"/>
      <c r="CM1675" s="593"/>
      <c r="CN1675" s="593"/>
      <c r="CO1675" s="593"/>
      <c r="CP1675" s="593"/>
      <c r="CQ1675" s="593"/>
      <c r="CR1675" s="593"/>
      <c r="CS1675" s="593"/>
      <c r="CT1675" s="593"/>
      <c r="CU1675" s="593"/>
      <c r="CV1675" s="593"/>
      <c r="CW1675" s="593"/>
      <c r="CX1675" s="593"/>
      <c r="CY1675" s="593"/>
      <c r="CZ1675" s="593"/>
      <c r="DA1675" s="593"/>
    </row>
    <row r="1676" spans="1:105" s="594" customFormat="1" ht="14.5" x14ac:dyDescent="0.35">
      <c r="A1676" s="620" t="s">
        <v>1629</v>
      </c>
      <c r="B1676" s="624" t="s">
        <v>48</v>
      </c>
      <c r="C1676" s="282">
        <v>9780008552084</v>
      </c>
      <c r="D1676" s="649">
        <v>6.5</v>
      </c>
      <c r="E1676" s="134"/>
      <c r="F1676" s="366">
        <f t="shared" si="267"/>
        <v>0</v>
      </c>
      <c r="G1676" s="367">
        <f t="shared" si="268"/>
        <v>0</v>
      </c>
      <c r="H1676" s="338" t="s">
        <v>810</v>
      </c>
      <c r="I1676" s="338">
        <v>0</v>
      </c>
      <c r="J1676" s="167">
        <v>44833</v>
      </c>
      <c r="K1676" s="300"/>
      <c r="L1676" s="300"/>
      <c r="M1676" s="300"/>
      <c r="N1676" s="300"/>
      <c r="O1676" s="300"/>
      <c r="P1676" s="300"/>
      <c r="Q1676" s="300"/>
      <c r="R1676" s="300"/>
      <c r="S1676" s="300"/>
      <c r="T1676" s="300"/>
      <c r="U1676" s="300"/>
      <c r="V1676" s="300"/>
      <c r="W1676" s="300"/>
      <c r="X1676" s="300"/>
      <c r="Y1676" s="300"/>
      <c r="Z1676" s="300"/>
      <c r="AA1676" s="300"/>
      <c r="AB1676" s="300"/>
      <c r="AC1676" s="300"/>
      <c r="AD1676" s="300"/>
      <c r="AE1676" s="300"/>
      <c r="AF1676" s="300"/>
      <c r="AG1676" s="300"/>
      <c r="AH1676" s="300"/>
      <c r="AI1676" s="300"/>
      <c r="AJ1676" s="300"/>
      <c r="AK1676" s="300"/>
      <c r="AL1676" s="300"/>
      <c r="AM1676" s="592"/>
      <c r="AN1676" s="593"/>
      <c r="AO1676" s="593"/>
      <c r="AP1676" s="593"/>
      <c r="AQ1676" s="593"/>
      <c r="AR1676" s="593"/>
      <c r="AS1676" s="593"/>
      <c r="AT1676" s="593"/>
      <c r="AU1676" s="593"/>
      <c r="AV1676" s="593"/>
      <c r="AW1676" s="593"/>
      <c r="AX1676" s="593"/>
      <c r="AY1676" s="593"/>
      <c r="AZ1676" s="593"/>
      <c r="BA1676" s="593"/>
      <c r="BB1676" s="593"/>
      <c r="BC1676" s="593"/>
      <c r="BD1676" s="593"/>
      <c r="BE1676" s="593"/>
      <c r="BF1676" s="593"/>
      <c r="BG1676" s="593"/>
      <c r="BH1676" s="593"/>
      <c r="BI1676" s="593"/>
      <c r="BJ1676" s="593"/>
      <c r="BK1676" s="593"/>
      <c r="BL1676" s="593"/>
      <c r="BM1676" s="593"/>
      <c r="BN1676" s="593"/>
      <c r="BO1676" s="593"/>
      <c r="BP1676" s="593"/>
      <c r="BQ1676" s="593"/>
      <c r="BR1676" s="593"/>
      <c r="BS1676" s="593"/>
      <c r="BT1676" s="593"/>
      <c r="BU1676" s="593"/>
      <c r="BV1676" s="593"/>
      <c r="BW1676" s="593"/>
      <c r="BX1676" s="593"/>
      <c r="BY1676" s="593"/>
      <c r="BZ1676" s="593"/>
      <c r="CA1676" s="593"/>
      <c r="CB1676" s="593"/>
      <c r="CC1676" s="593"/>
      <c r="CD1676" s="593"/>
      <c r="CE1676" s="593"/>
      <c r="CF1676" s="593"/>
      <c r="CG1676" s="593"/>
      <c r="CH1676" s="593"/>
      <c r="CI1676" s="593"/>
      <c r="CJ1676" s="593"/>
      <c r="CK1676" s="593"/>
      <c r="CL1676" s="593"/>
      <c r="CM1676" s="593"/>
      <c r="CN1676" s="593"/>
      <c r="CO1676" s="593"/>
      <c r="CP1676" s="593"/>
      <c r="CQ1676" s="593"/>
      <c r="CR1676" s="593"/>
      <c r="CS1676" s="593"/>
      <c r="CT1676" s="593"/>
      <c r="CU1676" s="593"/>
      <c r="CV1676" s="593"/>
      <c r="CW1676" s="593"/>
      <c r="CX1676" s="593"/>
      <c r="CY1676" s="593"/>
      <c r="CZ1676" s="593"/>
      <c r="DA1676" s="593"/>
    </row>
    <row r="1677" spans="1:105" s="591" customFormat="1" ht="14.5" x14ac:dyDescent="0.35">
      <c r="A1677" s="620" t="s">
        <v>1630</v>
      </c>
      <c r="B1677" s="624" t="s">
        <v>48</v>
      </c>
      <c r="C1677" s="282">
        <v>9780008552091</v>
      </c>
      <c r="D1677" s="649">
        <v>6.5</v>
      </c>
      <c r="E1677" s="134"/>
      <c r="F1677" s="366">
        <f t="shared" si="267"/>
        <v>0</v>
      </c>
      <c r="G1677" s="367">
        <f t="shared" si="268"/>
        <v>0</v>
      </c>
      <c r="H1677" s="338" t="s">
        <v>810</v>
      </c>
      <c r="I1677" s="338">
        <v>0</v>
      </c>
      <c r="J1677" s="167">
        <v>44833</v>
      </c>
      <c r="K1677" s="300"/>
      <c r="L1677" s="300"/>
      <c r="M1677" s="300"/>
      <c r="N1677" s="300"/>
      <c r="O1677" s="300"/>
      <c r="P1677" s="300"/>
      <c r="Q1677" s="300"/>
      <c r="R1677" s="300"/>
      <c r="S1677" s="300"/>
      <c r="T1677" s="300"/>
      <c r="U1677" s="300"/>
      <c r="V1677" s="300"/>
      <c r="W1677" s="300"/>
      <c r="X1677" s="300"/>
      <c r="Y1677" s="300"/>
      <c r="Z1677" s="300"/>
      <c r="AA1677" s="300"/>
      <c r="AB1677" s="300"/>
      <c r="AC1677" s="300"/>
      <c r="AD1677" s="300"/>
      <c r="AE1677" s="300"/>
      <c r="AF1677" s="300"/>
      <c r="AG1677" s="300"/>
      <c r="AH1677" s="300"/>
      <c r="AI1677" s="300"/>
      <c r="AJ1677" s="300"/>
      <c r="AK1677" s="300"/>
      <c r="AL1677" s="300"/>
      <c r="AM1677" s="592"/>
      <c r="AN1677" s="593"/>
      <c r="AO1677" s="593"/>
      <c r="AP1677" s="593"/>
      <c r="AQ1677" s="593"/>
      <c r="AR1677" s="593"/>
      <c r="AS1677" s="593"/>
      <c r="AT1677" s="593"/>
      <c r="AU1677" s="593"/>
      <c r="AV1677" s="593"/>
      <c r="AW1677" s="593"/>
      <c r="AX1677" s="593"/>
      <c r="AY1677" s="593"/>
      <c r="AZ1677" s="593"/>
      <c r="BA1677" s="593"/>
      <c r="BB1677" s="593"/>
      <c r="BC1677" s="593"/>
      <c r="BD1677" s="593"/>
      <c r="BE1677" s="593"/>
      <c r="BF1677" s="593"/>
      <c r="BG1677" s="593"/>
      <c r="BH1677" s="593"/>
      <c r="BI1677" s="593"/>
      <c r="BJ1677" s="593"/>
      <c r="BK1677" s="593"/>
      <c r="BL1677" s="593"/>
      <c r="BM1677" s="593"/>
      <c r="BN1677" s="593"/>
      <c r="BO1677" s="593"/>
      <c r="BP1677" s="593"/>
      <c r="BQ1677" s="593"/>
      <c r="BR1677" s="593"/>
      <c r="BS1677" s="593"/>
      <c r="BT1677" s="593"/>
      <c r="BU1677" s="593"/>
      <c r="BV1677" s="593"/>
      <c r="BW1677" s="593"/>
      <c r="BX1677" s="593"/>
      <c r="BY1677" s="593"/>
      <c r="BZ1677" s="593"/>
      <c r="CA1677" s="593"/>
      <c r="CB1677" s="593"/>
      <c r="CC1677" s="593"/>
      <c r="CD1677" s="593"/>
      <c r="CE1677" s="593"/>
      <c r="CF1677" s="593"/>
      <c r="CG1677" s="593"/>
      <c r="CH1677" s="593"/>
      <c r="CI1677" s="593"/>
      <c r="CJ1677" s="593"/>
      <c r="CK1677" s="593"/>
      <c r="CL1677" s="593"/>
      <c r="CM1677" s="593"/>
      <c r="CN1677" s="593"/>
      <c r="CO1677" s="593"/>
      <c r="CP1677" s="593"/>
      <c r="CQ1677" s="593"/>
      <c r="CR1677" s="593"/>
      <c r="CS1677" s="593"/>
      <c r="CT1677" s="593"/>
      <c r="CU1677" s="593"/>
      <c r="CV1677" s="593"/>
      <c r="CW1677" s="593"/>
      <c r="CX1677" s="593"/>
      <c r="CY1677" s="593"/>
      <c r="CZ1677" s="593"/>
      <c r="DA1677" s="593"/>
    </row>
    <row r="1678" spans="1:105" s="591" customFormat="1" ht="14.5" x14ac:dyDescent="0.35">
      <c r="A1678" s="620" t="s">
        <v>1631</v>
      </c>
      <c r="B1678" s="624" t="s">
        <v>48</v>
      </c>
      <c r="C1678" s="282">
        <v>9780008552107</v>
      </c>
      <c r="D1678" s="649">
        <v>6.5</v>
      </c>
      <c r="E1678" s="134"/>
      <c r="F1678" s="366">
        <f t="shared" si="267"/>
        <v>0</v>
      </c>
      <c r="G1678" s="367">
        <f t="shared" si="268"/>
        <v>0</v>
      </c>
      <c r="H1678" s="338" t="s">
        <v>810</v>
      </c>
      <c r="I1678" s="338">
        <v>0</v>
      </c>
      <c r="J1678" s="167">
        <v>44833</v>
      </c>
      <c r="K1678" s="300"/>
      <c r="L1678" s="300"/>
      <c r="M1678" s="300"/>
      <c r="N1678" s="300"/>
      <c r="O1678" s="300"/>
      <c r="P1678" s="300"/>
      <c r="Q1678" s="300"/>
      <c r="R1678" s="300"/>
      <c r="S1678" s="300"/>
      <c r="T1678" s="300"/>
      <c r="U1678" s="300"/>
      <c r="V1678" s="300"/>
      <c r="W1678" s="300"/>
      <c r="X1678" s="300"/>
      <c r="Y1678" s="300"/>
      <c r="Z1678" s="300"/>
      <c r="AA1678" s="300"/>
      <c r="AB1678" s="300"/>
      <c r="AC1678" s="300"/>
      <c r="AD1678" s="300"/>
      <c r="AE1678" s="300"/>
      <c r="AF1678" s="300"/>
      <c r="AG1678" s="300"/>
      <c r="AH1678" s="300"/>
      <c r="AI1678" s="300"/>
      <c r="AJ1678" s="300"/>
      <c r="AK1678" s="300"/>
      <c r="AL1678" s="300"/>
      <c r="AM1678" s="592"/>
      <c r="AN1678" s="593"/>
      <c r="AO1678" s="593"/>
      <c r="AP1678" s="593"/>
      <c r="AQ1678" s="593"/>
      <c r="AR1678" s="593"/>
      <c r="AS1678" s="593"/>
      <c r="AT1678" s="593"/>
      <c r="AU1678" s="593"/>
      <c r="AV1678" s="593"/>
      <c r="AW1678" s="593"/>
      <c r="AX1678" s="593"/>
      <c r="AY1678" s="593"/>
      <c r="AZ1678" s="593"/>
      <c r="BA1678" s="593"/>
      <c r="BB1678" s="593"/>
      <c r="BC1678" s="593"/>
      <c r="BD1678" s="593"/>
      <c r="BE1678" s="593"/>
      <c r="BF1678" s="593"/>
      <c r="BG1678" s="593"/>
      <c r="BH1678" s="593"/>
      <c r="BI1678" s="593"/>
      <c r="BJ1678" s="593"/>
      <c r="BK1678" s="593"/>
      <c r="BL1678" s="593"/>
      <c r="BM1678" s="593"/>
      <c r="BN1678" s="593"/>
      <c r="BO1678" s="593"/>
      <c r="BP1678" s="593"/>
      <c r="BQ1678" s="593"/>
      <c r="BR1678" s="593"/>
      <c r="BS1678" s="593"/>
      <c r="BT1678" s="593"/>
      <c r="BU1678" s="593"/>
      <c r="BV1678" s="593"/>
      <c r="BW1678" s="593"/>
      <c r="BX1678" s="593"/>
      <c r="BY1678" s="593"/>
      <c r="BZ1678" s="593"/>
      <c r="CA1678" s="593"/>
      <c r="CB1678" s="593"/>
      <c r="CC1678" s="593"/>
      <c r="CD1678" s="593"/>
      <c r="CE1678" s="593"/>
      <c r="CF1678" s="593"/>
      <c r="CG1678" s="593"/>
      <c r="CH1678" s="593"/>
      <c r="CI1678" s="593"/>
      <c r="CJ1678" s="593"/>
      <c r="CK1678" s="593"/>
      <c r="CL1678" s="593"/>
      <c r="CM1678" s="593"/>
      <c r="CN1678" s="593"/>
      <c r="CO1678" s="593"/>
      <c r="CP1678" s="593"/>
      <c r="CQ1678" s="593"/>
      <c r="CR1678" s="593"/>
      <c r="CS1678" s="593"/>
      <c r="CT1678" s="593"/>
      <c r="CU1678" s="593"/>
      <c r="CV1678" s="593"/>
      <c r="CW1678" s="593"/>
      <c r="CX1678" s="593"/>
      <c r="CY1678" s="593"/>
      <c r="CZ1678" s="593"/>
      <c r="DA1678" s="593"/>
    </row>
    <row r="1679" spans="1:105" s="591" customFormat="1" ht="14.5" x14ac:dyDescent="0.35">
      <c r="A1679" s="620" t="s">
        <v>1632</v>
      </c>
      <c r="B1679" s="624" t="s">
        <v>48</v>
      </c>
      <c r="C1679" s="282">
        <v>9780008552114</v>
      </c>
      <c r="D1679" s="649">
        <v>6.5</v>
      </c>
      <c r="E1679" s="134"/>
      <c r="F1679" s="366">
        <f t="shared" si="267"/>
        <v>0</v>
      </c>
      <c r="G1679" s="367">
        <f t="shared" si="268"/>
        <v>0</v>
      </c>
      <c r="H1679" s="338" t="s">
        <v>810</v>
      </c>
      <c r="I1679" s="338">
        <v>0</v>
      </c>
      <c r="J1679" s="167">
        <v>44833</v>
      </c>
      <c r="K1679" s="300"/>
      <c r="L1679" s="300"/>
      <c r="M1679" s="300"/>
      <c r="N1679" s="300"/>
      <c r="O1679" s="300"/>
      <c r="P1679" s="300"/>
      <c r="Q1679" s="300"/>
      <c r="R1679" s="300"/>
      <c r="S1679" s="300"/>
      <c r="T1679" s="300"/>
      <c r="U1679" s="300"/>
      <c r="V1679" s="300"/>
      <c r="W1679" s="300"/>
      <c r="X1679" s="300"/>
      <c r="Y1679" s="300"/>
      <c r="Z1679" s="300"/>
      <c r="AA1679" s="300"/>
      <c r="AB1679" s="300"/>
      <c r="AC1679" s="300"/>
      <c r="AD1679" s="300"/>
      <c r="AE1679" s="300"/>
      <c r="AF1679" s="300"/>
      <c r="AG1679" s="300"/>
      <c r="AH1679" s="300"/>
      <c r="AI1679" s="300"/>
      <c r="AJ1679" s="300"/>
      <c r="AK1679" s="300"/>
      <c r="AL1679" s="300"/>
      <c r="AM1679" s="592"/>
      <c r="AN1679" s="593"/>
      <c r="AO1679" s="593"/>
      <c r="AP1679" s="593"/>
      <c r="AQ1679" s="593"/>
      <c r="AR1679" s="593"/>
      <c r="AS1679" s="593"/>
      <c r="AT1679" s="593"/>
      <c r="AU1679" s="593"/>
      <c r="AV1679" s="593"/>
      <c r="AW1679" s="593"/>
      <c r="AX1679" s="593"/>
      <c r="AY1679" s="593"/>
      <c r="AZ1679" s="593"/>
      <c r="BA1679" s="593"/>
      <c r="BB1679" s="593"/>
      <c r="BC1679" s="593"/>
      <c r="BD1679" s="593"/>
      <c r="BE1679" s="593"/>
      <c r="BF1679" s="593"/>
      <c r="BG1679" s="593"/>
      <c r="BH1679" s="593"/>
      <c r="BI1679" s="593"/>
      <c r="BJ1679" s="593"/>
      <c r="BK1679" s="593"/>
      <c r="BL1679" s="593"/>
      <c r="BM1679" s="593"/>
      <c r="BN1679" s="593"/>
      <c r="BO1679" s="593"/>
      <c r="BP1679" s="593"/>
      <c r="BQ1679" s="593"/>
      <c r="BR1679" s="593"/>
      <c r="BS1679" s="593"/>
      <c r="BT1679" s="593"/>
      <c r="BU1679" s="593"/>
      <c r="BV1679" s="593"/>
      <c r="BW1679" s="593"/>
      <c r="BX1679" s="593"/>
      <c r="BY1679" s="593"/>
      <c r="BZ1679" s="593"/>
      <c r="CA1679" s="593"/>
      <c r="CB1679" s="593"/>
      <c r="CC1679" s="593"/>
      <c r="CD1679" s="593"/>
      <c r="CE1679" s="593"/>
      <c r="CF1679" s="593"/>
      <c r="CG1679" s="593"/>
      <c r="CH1679" s="593"/>
      <c r="CI1679" s="593"/>
      <c r="CJ1679" s="593"/>
      <c r="CK1679" s="593"/>
      <c r="CL1679" s="593"/>
      <c r="CM1679" s="593"/>
      <c r="CN1679" s="593"/>
      <c r="CO1679" s="593"/>
      <c r="CP1679" s="593"/>
      <c r="CQ1679" s="593"/>
      <c r="CR1679" s="593"/>
      <c r="CS1679" s="593"/>
      <c r="CT1679" s="593"/>
      <c r="CU1679" s="593"/>
      <c r="CV1679" s="593"/>
      <c r="CW1679" s="593"/>
      <c r="CX1679" s="593"/>
      <c r="CY1679" s="593"/>
      <c r="CZ1679" s="593"/>
      <c r="DA1679" s="593"/>
    </row>
    <row r="1680" spans="1:105" s="591" customFormat="1" ht="14.5" x14ac:dyDescent="0.35">
      <c r="A1680" s="620" t="s">
        <v>1633</v>
      </c>
      <c r="B1680" s="624" t="s">
        <v>48</v>
      </c>
      <c r="C1680" s="282">
        <v>9780008552121</v>
      </c>
      <c r="D1680" s="649">
        <v>6.5</v>
      </c>
      <c r="E1680" s="134"/>
      <c r="F1680" s="366">
        <f t="shared" si="267"/>
        <v>0</v>
      </c>
      <c r="G1680" s="367">
        <f t="shared" si="268"/>
        <v>0</v>
      </c>
      <c r="H1680" s="338" t="s">
        <v>810</v>
      </c>
      <c r="I1680" s="338">
        <v>0</v>
      </c>
      <c r="J1680" s="167">
        <v>44833</v>
      </c>
      <c r="K1680" s="300"/>
      <c r="L1680" s="300"/>
      <c r="M1680" s="300"/>
      <c r="N1680" s="300"/>
      <c r="O1680" s="300"/>
      <c r="P1680" s="300"/>
      <c r="Q1680" s="300"/>
      <c r="R1680" s="300"/>
      <c r="S1680" s="300"/>
      <c r="T1680" s="300"/>
      <c r="U1680" s="300"/>
      <c r="V1680" s="300"/>
      <c r="W1680" s="300"/>
      <c r="X1680" s="300"/>
      <c r="Y1680" s="300"/>
      <c r="Z1680" s="300"/>
      <c r="AA1680" s="300"/>
      <c r="AB1680" s="300"/>
      <c r="AC1680" s="300"/>
      <c r="AD1680" s="300"/>
      <c r="AE1680" s="300"/>
      <c r="AF1680" s="300"/>
      <c r="AG1680" s="300"/>
      <c r="AH1680" s="300"/>
      <c r="AI1680" s="300"/>
      <c r="AJ1680" s="300"/>
      <c r="AK1680" s="300"/>
      <c r="AL1680" s="300"/>
      <c r="AM1680" s="592"/>
      <c r="AN1680" s="593"/>
      <c r="AO1680" s="593"/>
      <c r="AP1680" s="593"/>
      <c r="AQ1680" s="593"/>
      <c r="AR1680" s="593"/>
      <c r="AS1680" s="593"/>
      <c r="AT1680" s="593"/>
      <c r="AU1680" s="593"/>
      <c r="AV1680" s="593"/>
      <c r="AW1680" s="593"/>
      <c r="AX1680" s="593"/>
      <c r="AY1680" s="593"/>
      <c r="AZ1680" s="593"/>
      <c r="BA1680" s="593"/>
      <c r="BB1680" s="593"/>
      <c r="BC1680" s="593"/>
      <c r="BD1680" s="593"/>
      <c r="BE1680" s="593"/>
      <c r="BF1680" s="593"/>
      <c r="BG1680" s="593"/>
      <c r="BH1680" s="593"/>
      <c r="BI1680" s="593"/>
      <c r="BJ1680" s="593"/>
      <c r="BK1680" s="593"/>
      <c r="BL1680" s="593"/>
      <c r="BM1680" s="593"/>
      <c r="BN1680" s="593"/>
      <c r="BO1680" s="593"/>
      <c r="BP1680" s="593"/>
      <c r="BQ1680" s="593"/>
      <c r="BR1680" s="593"/>
      <c r="BS1680" s="593"/>
      <c r="BT1680" s="593"/>
      <c r="BU1680" s="593"/>
      <c r="BV1680" s="593"/>
      <c r="BW1680" s="593"/>
      <c r="BX1680" s="593"/>
      <c r="BY1680" s="593"/>
      <c r="BZ1680" s="593"/>
      <c r="CA1680" s="593"/>
      <c r="CB1680" s="593"/>
      <c r="CC1680" s="593"/>
      <c r="CD1680" s="593"/>
      <c r="CE1680" s="593"/>
      <c r="CF1680" s="593"/>
      <c r="CG1680" s="593"/>
      <c r="CH1680" s="593"/>
      <c r="CI1680" s="593"/>
      <c r="CJ1680" s="593"/>
      <c r="CK1680" s="593"/>
      <c r="CL1680" s="593"/>
      <c r="CM1680" s="593"/>
      <c r="CN1680" s="593"/>
      <c r="CO1680" s="593"/>
      <c r="CP1680" s="593"/>
      <c r="CQ1680" s="593"/>
      <c r="CR1680" s="593"/>
      <c r="CS1680" s="593"/>
      <c r="CT1680" s="593"/>
      <c r="CU1680" s="593"/>
      <c r="CV1680" s="593"/>
      <c r="CW1680" s="593"/>
      <c r="CX1680" s="593"/>
      <c r="CY1680" s="593"/>
      <c r="CZ1680" s="593"/>
      <c r="DA1680" s="593"/>
    </row>
    <row r="1681" spans="1:105" s="591" customFormat="1" ht="14.5" x14ac:dyDescent="0.35">
      <c r="A1681" s="620" t="s">
        <v>1634</v>
      </c>
      <c r="B1681" s="624" t="s">
        <v>48</v>
      </c>
      <c r="C1681" s="282">
        <v>9780008552138</v>
      </c>
      <c r="D1681" s="649">
        <v>6.5</v>
      </c>
      <c r="E1681" s="134"/>
      <c r="F1681" s="366">
        <f t="shared" si="267"/>
        <v>0</v>
      </c>
      <c r="G1681" s="367">
        <f t="shared" si="268"/>
        <v>0</v>
      </c>
      <c r="H1681" s="338" t="s">
        <v>810</v>
      </c>
      <c r="I1681" s="338">
        <v>0</v>
      </c>
      <c r="J1681" s="167">
        <v>44833</v>
      </c>
      <c r="K1681" s="300"/>
      <c r="L1681" s="300"/>
      <c r="M1681" s="300"/>
      <c r="N1681" s="300"/>
      <c r="O1681" s="300"/>
      <c r="P1681" s="300"/>
      <c r="Q1681" s="300"/>
      <c r="R1681" s="300"/>
      <c r="S1681" s="300"/>
      <c r="T1681" s="300"/>
      <c r="U1681" s="300"/>
      <c r="V1681" s="300"/>
      <c r="W1681" s="300"/>
      <c r="X1681" s="300"/>
      <c r="Y1681" s="300"/>
      <c r="Z1681" s="300"/>
      <c r="AA1681" s="300"/>
      <c r="AB1681" s="300"/>
      <c r="AC1681" s="300"/>
      <c r="AD1681" s="300"/>
      <c r="AE1681" s="300"/>
      <c r="AF1681" s="300"/>
      <c r="AG1681" s="300"/>
      <c r="AH1681" s="300"/>
      <c r="AI1681" s="300"/>
      <c r="AJ1681" s="300"/>
      <c r="AK1681" s="300"/>
      <c r="AL1681" s="300"/>
      <c r="AM1681" s="592"/>
      <c r="AN1681" s="593"/>
      <c r="AO1681" s="593"/>
      <c r="AP1681" s="593"/>
      <c r="AQ1681" s="593"/>
      <c r="AR1681" s="593"/>
      <c r="AS1681" s="593"/>
      <c r="AT1681" s="593"/>
      <c r="AU1681" s="593"/>
      <c r="AV1681" s="593"/>
      <c r="AW1681" s="593"/>
      <c r="AX1681" s="593"/>
      <c r="AY1681" s="593"/>
      <c r="AZ1681" s="593"/>
      <c r="BA1681" s="593"/>
      <c r="BB1681" s="593"/>
      <c r="BC1681" s="593"/>
      <c r="BD1681" s="593"/>
      <c r="BE1681" s="593"/>
      <c r="BF1681" s="593"/>
      <c r="BG1681" s="593"/>
      <c r="BH1681" s="593"/>
      <c r="BI1681" s="593"/>
      <c r="BJ1681" s="593"/>
      <c r="BK1681" s="593"/>
      <c r="BL1681" s="593"/>
      <c r="BM1681" s="593"/>
      <c r="BN1681" s="593"/>
      <c r="BO1681" s="593"/>
      <c r="BP1681" s="593"/>
      <c r="BQ1681" s="593"/>
      <c r="BR1681" s="593"/>
      <c r="BS1681" s="593"/>
      <c r="BT1681" s="593"/>
      <c r="BU1681" s="593"/>
      <c r="BV1681" s="593"/>
      <c r="BW1681" s="593"/>
      <c r="BX1681" s="593"/>
      <c r="BY1681" s="593"/>
      <c r="BZ1681" s="593"/>
      <c r="CA1681" s="593"/>
      <c r="CB1681" s="593"/>
      <c r="CC1681" s="593"/>
      <c r="CD1681" s="593"/>
      <c r="CE1681" s="593"/>
      <c r="CF1681" s="593"/>
      <c r="CG1681" s="593"/>
      <c r="CH1681" s="593"/>
      <c r="CI1681" s="593"/>
      <c r="CJ1681" s="593"/>
      <c r="CK1681" s="593"/>
      <c r="CL1681" s="593"/>
      <c r="CM1681" s="593"/>
      <c r="CN1681" s="593"/>
      <c r="CO1681" s="593"/>
      <c r="CP1681" s="593"/>
      <c r="CQ1681" s="593"/>
      <c r="CR1681" s="593"/>
      <c r="CS1681" s="593"/>
      <c r="CT1681" s="593"/>
      <c r="CU1681" s="593"/>
      <c r="CV1681" s="593"/>
      <c r="CW1681" s="593"/>
      <c r="CX1681" s="593"/>
      <c r="CY1681" s="593"/>
      <c r="CZ1681" s="593"/>
      <c r="DA1681" s="593"/>
    </row>
    <row r="1682" spans="1:105" s="591" customFormat="1" ht="14.5" x14ac:dyDescent="0.35">
      <c r="A1682" s="354" t="s">
        <v>1387</v>
      </c>
      <c r="B1682" s="354"/>
      <c r="C1682" s="354"/>
      <c r="D1682" s="354"/>
      <c r="E1682" s="354"/>
      <c r="F1682" s="354"/>
      <c r="G1682" s="354"/>
      <c r="H1682" s="338"/>
      <c r="I1682" s="338"/>
      <c r="J1682" s="167"/>
      <c r="K1682" s="300"/>
      <c r="L1682" s="300"/>
      <c r="M1682" s="300"/>
      <c r="N1682" s="300"/>
      <c r="O1682" s="300"/>
      <c r="P1682" s="300"/>
      <c r="Q1682" s="300"/>
      <c r="R1682" s="300"/>
      <c r="S1682" s="300"/>
      <c r="T1682" s="300"/>
      <c r="U1682" s="300"/>
      <c r="V1682" s="300"/>
      <c r="W1682" s="300"/>
      <c r="X1682" s="300"/>
      <c r="Y1682" s="300"/>
      <c r="Z1682" s="300"/>
      <c r="AA1682" s="300"/>
      <c r="AB1682" s="300"/>
      <c r="AC1682" s="300"/>
      <c r="AD1682" s="300"/>
      <c r="AE1682" s="300"/>
      <c r="AF1682" s="300"/>
      <c r="AG1682" s="300"/>
      <c r="AH1682" s="300"/>
      <c r="AI1682" s="300"/>
      <c r="AJ1682" s="300"/>
      <c r="AK1682" s="300"/>
      <c r="AL1682" s="300"/>
      <c r="AM1682" s="592"/>
      <c r="AN1682" s="593"/>
      <c r="AO1682" s="593"/>
      <c r="AP1682" s="593"/>
      <c r="AQ1682" s="593"/>
      <c r="AR1682" s="593"/>
      <c r="AS1682" s="593"/>
      <c r="AT1682" s="593"/>
      <c r="AU1682" s="593"/>
      <c r="AV1682" s="593"/>
      <c r="AW1682" s="593"/>
      <c r="AX1682" s="593"/>
      <c r="AY1682" s="593"/>
      <c r="AZ1682" s="593"/>
      <c r="BA1682" s="593"/>
      <c r="BB1682" s="593"/>
      <c r="BC1682" s="593"/>
      <c r="BD1682" s="593"/>
      <c r="BE1682" s="593"/>
      <c r="BF1682" s="593"/>
      <c r="BG1682" s="593"/>
      <c r="BH1682" s="593"/>
      <c r="BI1682" s="593"/>
      <c r="BJ1682" s="593"/>
      <c r="BK1682" s="593"/>
      <c r="BL1682" s="593"/>
      <c r="BM1682" s="593"/>
      <c r="BN1682" s="593"/>
      <c r="BO1682" s="593"/>
      <c r="BP1682" s="593"/>
      <c r="BQ1682" s="593"/>
      <c r="BR1682" s="593"/>
      <c r="BS1682" s="593"/>
      <c r="BT1682" s="593"/>
      <c r="BU1682" s="593"/>
      <c r="BV1682" s="593"/>
      <c r="BW1682" s="593"/>
      <c r="BX1682" s="593"/>
      <c r="BY1682" s="593"/>
      <c r="BZ1682" s="593"/>
      <c r="CA1682" s="593"/>
      <c r="CB1682" s="593"/>
      <c r="CC1682" s="593"/>
      <c r="CD1682" s="593"/>
      <c r="CE1682" s="593"/>
      <c r="CF1682" s="593"/>
      <c r="CG1682" s="593"/>
      <c r="CH1682" s="593"/>
      <c r="CI1682" s="593"/>
      <c r="CJ1682" s="593"/>
      <c r="CK1682" s="593"/>
      <c r="CL1682" s="593"/>
      <c r="CM1682" s="593"/>
      <c r="CN1682" s="593"/>
      <c r="CO1682" s="593"/>
      <c r="CP1682" s="593"/>
      <c r="CQ1682" s="593"/>
      <c r="CR1682" s="593"/>
      <c r="CS1682" s="593"/>
      <c r="CT1682" s="593"/>
      <c r="CU1682" s="593"/>
      <c r="CV1682" s="593"/>
      <c r="CW1682" s="593"/>
      <c r="CX1682" s="593"/>
      <c r="CY1682" s="593"/>
      <c r="CZ1682" s="593"/>
      <c r="DA1682" s="593"/>
    </row>
    <row r="1683" spans="1:105" s="591" customFormat="1" ht="14.5" x14ac:dyDescent="0.35">
      <c r="A1683" s="624" t="s">
        <v>1354</v>
      </c>
      <c r="B1683" s="470" t="s">
        <v>48</v>
      </c>
      <c r="C1683" s="21">
        <v>9780008548537</v>
      </c>
      <c r="D1683" s="649">
        <v>4.5</v>
      </c>
      <c r="E1683" s="134"/>
      <c r="F1683" s="366">
        <f t="shared" ref="F1683:F1688" si="269">SUM(E1683*D1683)</f>
        <v>0</v>
      </c>
      <c r="G1683" s="367">
        <f t="shared" ref="G1683:G1684" si="270">IF($F$17="Y",$F$19,0)</f>
        <v>0</v>
      </c>
      <c r="H1683" s="338" t="s">
        <v>810</v>
      </c>
      <c r="I1683" s="338">
        <v>0</v>
      </c>
      <c r="J1683" s="167">
        <v>44833</v>
      </c>
      <c r="K1683" s="300"/>
      <c r="L1683" s="300"/>
      <c r="M1683" s="300"/>
      <c r="N1683" s="300"/>
      <c r="O1683" s="300"/>
      <c r="P1683" s="300"/>
      <c r="Q1683" s="300"/>
      <c r="R1683" s="300"/>
      <c r="S1683" s="300"/>
      <c r="T1683" s="300"/>
      <c r="U1683" s="300"/>
      <c r="V1683" s="300"/>
      <c r="W1683" s="300"/>
      <c r="X1683" s="300"/>
      <c r="Y1683" s="300"/>
      <c r="Z1683" s="300"/>
      <c r="AA1683" s="300"/>
      <c r="AB1683" s="300"/>
      <c r="AC1683" s="300"/>
      <c r="AD1683" s="300"/>
      <c r="AE1683" s="300"/>
      <c r="AF1683" s="300"/>
      <c r="AG1683" s="300"/>
      <c r="AH1683" s="300"/>
      <c r="AI1683" s="300"/>
      <c r="AJ1683" s="300"/>
      <c r="AK1683" s="300"/>
      <c r="AL1683" s="300"/>
      <c r="AM1683" s="592"/>
      <c r="AN1683" s="593"/>
      <c r="AO1683" s="593"/>
      <c r="AP1683" s="593"/>
      <c r="AQ1683" s="593"/>
      <c r="AR1683" s="593"/>
      <c r="AS1683" s="593"/>
      <c r="AT1683" s="593"/>
      <c r="AU1683" s="593"/>
      <c r="AV1683" s="593"/>
      <c r="AW1683" s="593"/>
      <c r="AX1683" s="593"/>
      <c r="AY1683" s="593"/>
      <c r="AZ1683" s="593"/>
      <c r="BA1683" s="593"/>
      <c r="BB1683" s="593"/>
      <c r="BC1683" s="593"/>
      <c r="BD1683" s="593"/>
      <c r="BE1683" s="593"/>
      <c r="BF1683" s="593"/>
      <c r="BG1683" s="593"/>
      <c r="BH1683" s="593"/>
      <c r="BI1683" s="593"/>
      <c r="BJ1683" s="593"/>
      <c r="BK1683" s="593"/>
      <c r="BL1683" s="593"/>
      <c r="BM1683" s="593"/>
      <c r="BN1683" s="593"/>
      <c r="BO1683" s="593"/>
      <c r="BP1683" s="593"/>
      <c r="BQ1683" s="593"/>
      <c r="BR1683" s="593"/>
      <c r="BS1683" s="593"/>
      <c r="BT1683" s="593"/>
      <c r="BU1683" s="593"/>
      <c r="BV1683" s="593"/>
      <c r="BW1683" s="593"/>
      <c r="BX1683" s="593"/>
      <c r="BY1683" s="593"/>
      <c r="BZ1683" s="593"/>
      <c r="CA1683" s="593"/>
      <c r="CB1683" s="593"/>
      <c r="CC1683" s="593"/>
      <c r="CD1683" s="593"/>
      <c r="CE1683" s="593"/>
      <c r="CF1683" s="593"/>
      <c r="CG1683" s="593"/>
      <c r="CH1683" s="593"/>
      <c r="CI1683" s="593"/>
      <c r="CJ1683" s="593"/>
      <c r="CK1683" s="593"/>
      <c r="CL1683" s="593"/>
      <c r="CM1683" s="593"/>
      <c r="CN1683" s="593"/>
      <c r="CO1683" s="593"/>
      <c r="CP1683" s="593"/>
      <c r="CQ1683" s="593"/>
      <c r="CR1683" s="593"/>
      <c r="CS1683" s="593"/>
      <c r="CT1683" s="593"/>
      <c r="CU1683" s="593"/>
      <c r="CV1683" s="593"/>
      <c r="CW1683" s="593"/>
      <c r="CX1683" s="593"/>
      <c r="CY1683" s="593"/>
      <c r="CZ1683" s="593"/>
      <c r="DA1683" s="593"/>
    </row>
    <row r="1684" spans="1:105" s="591" customFormat="1" ht="14.5" x14ac:dyDescent="0.35">
      <c r="A1684" s="624" t="s">
        <v>1355</v>
      </c>
      <c r="B1684" s="470" t="s">
        <v>48</v>
      </c>
      <c r="C1684" s="21">
        <v>9780008548551</v>
      </c>
      <c r="D1684" s="649">
        <v>4.5</v>
      </c>
      <c r="E1684" s="134"/>
      <c r="F1684" s="366">
        <f t="shared" si="269"/>
        <v>0</v>
      </c>
      <c r="G1684" s="367">
        <f t="shared" si="270"/>
        <v>0</v>
      </c>
      <c r="H1684" s="338" t="s">
        <v>810</v>
      </c>
      <c r="I1684" s="338">
        <v>0</v>
      </c>
      <c r="J1684" s="167">
        <v>44833</v>
      </c>
      <c r="K1684" s="300"/>
      <c r="L1684" s="300"/>
      <c r="M1684" s="300"/>
      <c r="N1684" s="300"/>
      <c r="O1684" s="300"/>
      <c r="P1684" s="300"/>
      <c r="Q1684" s="300"/>
      <c r="R1684" s="300"/>
      <c r="S1684" s="300"/>
      <c r="T1684" s="300"/>
      <c r="U1684" s="300"/>
      <c r="V1684" s="300"/>
      <c r="W1684" s="300"/>
      <c r="X1684" s="300"/>
      <c r="Y1684" s="300"/>
      <c r="Z1684" s="300"/>
      <c r="AA1684" s="300"/>
      <c r="AB1684" s="300"/>
      <c r="AC1684" s="300"/>
      <c r="AD1684" s="300"/>
      <c r="AE1684" s="300"/>
      <c r="AF1684" s="300"/>
      <c r="AG1684" s="300"/>
      <c r="AH1684" s="300"/>
      <c r="AI1684" s="300"/>
      <c r="AJ1684" s="300"/>
      <c r="AK1684" s="300"/>
      <c r="AL1684" s="300"/>
      <c r="AM1684" s="592"/>
      <c r="AN1684" s="593"/>
      <c r="AO1684" s="593"/>
      <c r="AP1684" s="593"/>
      <c r="AQ1684" s="593"/>
      <c r="AR1684" s="593"/>
      <c r="AS1684" s="593"/>
      <c r="AT1684" s="593"/>
      <c r="AU1684" s="593"/>
      <c r="AV1684" s="593"/>
      <c r="AW1684" s="593"/>
      <c r="AX1684" s="593"/>
      <c r="AY1684" s="593"/>
      <c r="AZ1684" s="593"/>
      <c r="BA1684" s="593"/>
      <c r="BB1684" s="593"/>
      <c r="BC1684" s="593"/>
      <c r="BD1684" s="593"/>
      <c r="BE1684" s="593"/>
      <c r="BF1684" s="593"/>
      <c r="BG1684" s="593"/>
      <c r="BH1684" s="593"/>
      <c r="BI1684" s="593"/>
      <c r="BJ1684" s="593"/>
      <c r="BK1684" s="593"/>
      <c r="BL1684" s="593"/>
      <c r="BM1684" s="593"/>
      <c r="BN1684" s="593"/>
      <c r="BO1684" s="593"/>
      <c r="BP1684" s="593"/>
      <c r="BQ1684" s="593"/>
      <c r="BR1684" s="593"/>
      <c r="BS1684" s="593"/>
      <c r="BT1684" s="593"/>
      <c r="BU1684" s="593"/>
      <c r="BV1684" s="593"/>
      <c r="BW1684" s="593"/>
      <c r="BX1684" s="593"/>
      <c r="BY1684" s="593"/>
      <c r="BZ1684" s="593"/>
      <c r="CA1684" s="593"/>
      <c r="CB1684" s="593"/>
      <c r="CC1684" s="593"/>
      <c r="CD1684" s="593"/>
      <c r="CE1684" s="593"/>
      <c r="CF1684" s="593"/>
      <c r="CG1684" s="593"/>
      <c r="CH1684" s="593"/>
      <c r="CI1684" s="593"/>
      <c r="CJ1684" s="593"/>
      <c r="CK1684" s="593"/>
      <c r="CL1684" s="593"/>
      <c r="CM1684" s="593"/>
      <c r="CN1684" s="593"/>
      <c r="CO1684" s="593"/>
      <c r="CP1684" s="593"/>
      <c r="CQ1684" s="593"/>
      <c r="CR1684" s="593"/>
      <c r="CS1684" s="593"/>
      <c r="CT1684" s="593"/>
      <c r="CU1684" s="593"/>
      <c r="CV1684" s="593"/>
      <c r="CW1684" s="593"/>
      <c r="CX1684" s="593"/>
      <c r="CY1684" s="593"/>
      <c r="CZ1684" s="593"/>
      <c r="DA1684" s="593"/>
    </row>
    <row r="1685" spans="1:105" s="591" customFormat="1" ht="14.5" x14ac:dyDescent="0.35">
      <c r="A1685" s="624" t="s">
        <v>1356</v>
      </c>
      <c r="B1685" s="470" t="s">
        <v>48</v>
      </c>
      <c r="C1685" s="21">
        <v>9780008548575</v>
      </c>
      <c r="D1685" s="649">
        <v>4.5</v>
      </c>
      <c r="E1685" s="134"/>
      <c r="F1685" s="366">
        <f t="shared" si="269"/>
        <v>0</v>
      </c>
      <c r="G1685" s="367">
        <f>IF($F$17="Y",$F$19,0)</f>
        <v>0</v>
      </c>
      <c r="H1685" s="338" t="s">
        <v>810</v>
      </c>
      <c r="I1685" s="338">
        <v>0</v>
      </c>
      <c r="J1685" s="167">
        <v>44833</v>
      </c>
      <c r="K1685" s="300"/>
      <c r="L1685" s="300"/>
      <c r="M1685" s="300"/>
      <c r="N1685" s="300"/>
      <c r="O1685" s="300"/>
      <c r="P1685" s="300"/>
      <c r="Q1685" s="300"/>
      <c r="R1685" s="300"/>
      <c r="S1685" s="300"/>
      <c r="T1685" s="300"/>
      <c r="U1685" s="300"/>
      <c r="V1685" s="300"/>
      <c r="W1685" s="300"/>
      <c r="X1685" s="300"/>
      <c r="Y1685" s="300"/>
      <c r="Z1685" s="300"/>
      <c r="AA1685" s="300"/>
      <c r="AB1685" s="300"/>
      <c r="AC1685" s="300"/>
      <c r="AD1685" s="300"/>
      <c r="AE1685" s="300"/>
      <c r="AF1685" s="300"/>
      <c r="AG1685" s="300"/>
      <c r="AH1685" s="300"/>
      <c r="AI1685" s="300"/>
      <c r="AJ1685" s="300"/>
      <c r="AK1685" s="300"/>
      <c r="AL1685" s="300"/>
      <c r="AM1685" s="592"/>
      <c r="AN1685" s="593"/>
      <c r="AO1685" s="593"/>
      <c r="AP1685" s="593"/>
      <c r="AQ1685" s="593"/>
      <c r="AR1685" s="593"/>
      <c r="AS1685" s="593"/>
      <c r="AT1685" s="593"/>
      <c r="AU1685" s="593"/>
      <c r="AV1685" s="593"/>
      <c r="AW1685" s="593"/>
      <c r="AX1685" s="593"/>
      <c r="AY1685" s="593"/>
      <c r="AZ1685" s="593"/>
      <c r="BA1685" s="593"/>
      <c r="BB1685" s="593"/>
      <c r="BC1685" s="593"/>
      <c r="BD1685" s="593"/>
      <c r="BE1685" s="593"/>
      <c r="BF1685" s="593"/>
      <c r="BG1685" s="593"/>
      <c r="BH1685" s="593"/>
      <c r="BI1685" s="593"/>
      <c r="BJ1685" s="593"/>
      <c r="BK1685" s="593"/>
      <c r="BL1685" s="593"/>
      <c r="BM1685" s="593"/>
      <c r="BN1685" s="593"/>
      <c r="BO1685" s="593"/>
      <c r="BP1685" s="593"/>
      <c r="BQ1685" s="593"/>
      <c r="BR1685" s="593"/>
      <c r="BS1685" s="593"/>
      <c r="BT1685" s="593"/>
      <c r="BU1685" s="593"/>
      <c r="BV1685" s="593"/>
      <c r="BW1685" s="593"/>
      <c r="BX1685" s="593"/>
      <c r="BY1685" s="593"/>
      <c r="BZ1685" s="593"/>
      <c r="CA1685" s="593"/>
      <c r="CB1685" s="593"/>
      <c r="CC1685" s="593"/>
      <c r="CD1685" s="593"/>
      <c r="CE1685" s="593"/>
      <c r="CF1685" s="593"/>
      <c r="CG1685" s="593"/>
      <c r="CH1685" s="593"/>
      <c r="CI1685" s="593"/>
      <c r="CJ1685" s="593"/>
      <c r="CK1685" s="593"/>
      <c r="CL1685" s="593"/>
      <c r="CM1685" s="593"/>
      <c r="CN1685" s="593"/>
      <c r="CO1685" s="593"/>
      <c r="CP1685" s="593"/>
      <c r="CQ1685" s="593"/>
      <c r="CR1685" s="593"/>
      <c r="CS1685" s="593"/>
      <c r="CT1685" s="593"/>
      <c r="CU1685" s="593"/>
      <c r="CV1685" s="593"/>
      <c r="CW1685" s="593"/>
      <c r="CX1685" s="593"/>
      <c r="CY1685" s="593"/>
      <c r="CZ1685" s="593"/>
      <c r="DA1685" s="593"/>
    </row>
    <row r="1686" spans="1:105" s="591" customFormat="1" ht="14.5" x14ac:dyDescent="0.35">
      <c r="A1686" s="624" t="s">
        <v>1357</v>
      </c>
      <c r="B1686" s="470" t="s">
        <v>48</v>
      </c>
      <c r="C1686" s="21">
        <v>9780008548599</v>
      </c>
      <c r="D1686" s="649">
        <v>4.5</v>
      </c>
      <c r="E1686" s="134"/>
      <c r="F1686" s="366">
        <f t="shared" si="269"/>
        <v>0</v>
      </c>
      <c r="G1686" s="367">
        <f>IF($F$17="Y",$F$19,0)</f>
        <v>0</v>
      </c>
      <c r="H1686" s="338" t="s">
        <v>810</v>
      </c>
      <c r="I1686" s="338">
        <v>0</v>
      </c>
      <c r="J1686" s="167">
        <v>44833</v>
      </c>
      <c r="K1686" s="300"/>
      <c r="L1686" s="300"/>
      <c r="M1686" s="300"/>
      <c r="N1686" s="300"/>
      <c r="O1686" s="300"/>
      <c r="P1686" s="300"/>
      <c r="Q1686" s="300"/>
      <c r="R1686" s="300"/>
      <c r="S1686" s="300"/>
      <c r="T1686" s="300"/>
      <c r="U1686" s="300"/>
      <c r="V1686" s="300"/>
      <c r="W1686" s="300"/>
      <c r="X1686" s="300"/>
      <c r="Y1686" s="300"/>
      <c r="Z1686" s="300"/>
      <c r="AA1686" s="300"/>
      <c r="AB1686" s="300"/>
      <c r="AC1686" s="300"/>
      <c r="AD1686" s="300"/>
      <c r="AE1686" s="300"/>
      <c r="AF1686" s="300"/>
      <c r="AG1686" s="300"/>
      <c r="AH1686" s="300"/>
      <c r="AI1686" s="300"/>
      <c r="AJ1686" s="300"/>
      <c r="AK1686" s="300"/>
      <c r="AL1686" s="300"/>
      <c r="AM1686" s="592"/>
      <c r="AN1686" s="593"/>
      <c r="AO1686" s="593"/>
      <c r="AP1686" s="593"/>
      <c r="AQ1686" s="593"/>
      <c r="AR1686" s="593"/>
      <c r="AS1686" s="593"/>
      <c r="AT1686" s="593"/>
      <c r="AU1686" s="593"/>
      <c r="AV1686" s="593"/>
      <c r="AW1686" s="593"/>
      <c r="AX1686" s="593"/>
      <c r="AY1686" s="593"/>
      <c r="AZ1686" s="593"/>
      <c r="BA1686" s="593"/>
      <c r="BB1686" s="593"/>
      <c r="BC1686" s="593"/>
      <c r="BD1686" s="593"/>
      <c r="BE1686" s="593"/>
      <c r="BF1686" s="593"/>
      <c r="BG1686" s="593"/>
      <c r="BH1686" s="593"/>
      <c r="BI1686" s="593"/>
      <c r="BJ1686" s="593"/>
      <c r="BK1686" s="593"/>
      <c r="BL1686" s="593"/>
      <c r="BM1686" s="593"/>
      <c r="BN1686" s="593"/>
      <c r="BO1686" s="593"/>
      <c r="BP1686" s="593"/>
      <c r="BQ1686" s="593"/>
      <c r="BR1686" s="593"/>
      <c r="BS1686" s="593"/>
      <c r="BT1686" s="593"/>
      <c r="BU1686" s="593"/>
      <c r="BV1686" s="593"/>
      <c r="BW1686" s="593"/>
      <c r="BX1686" s="593"/>
      <c r="BY1686" s="593"/>
      <c r="BZ1686" s="593"/>
      <c r="CA1686" s="593"/>
      <c r="CB1686" s="593"/>
      <c r="CC1686" s="593"/>
      <c r="CD1686" s="593"/>
      <c r="CE1686" s="593"/>
      <c r="CF1686" s="593"/>
      <c r="CG1686" s="593"/>
      <c r="CH1686" s="593"/>
      <c r="CI1686" s="593"/>
      <c r="CJ1686" s="593"/>
      <c r="CK1686" s="593"/>
      <c r="CL1686" s="593"/>
      <c r="CM1686" s="593"/>
      <c r="CN1686" s="593"/>
      <c r="CO1686" s="593"/>
      <c r="CP1686" s="593"/>
      <c r="CQ1686" s="593"/>
      <c r="CR1686" s="593"/>
      <c r="CS1686" s="593"/>
      <c r="CT1686" s="593"/>
      <c r="CU1686" s="593"/>
      <c r="CV1686" s="593"/>
      <c r="CW1686" s="593"/>
      <c r="CX1686" s="593"/>
      <c r="CY1686" s="593"/>
      <c r="CZ1686" s="593"/>
      <c r="DA1686" s="593"/>
    </row>
    <row r="1687" spans="1:105" s="591" customFormat="1" ht="14.5" x14ac:dyDescent="0.35">
      <c r="A1687" s="624" t="s">
        <v>1635</v>
      </c>
      <c r="B1687" s="470" t="s">
        <v>48</v>
      </c>
      <c r="C1687" s="21">
        <v>9780008540111</v>
      </c>
      <c r="D1687" s="649">
        <v>4.75</v>
      </c>
      <c r="E1687" s="134"/>
      <c r="F1687" s="366">
        <f t="shared" si="269"/>
        <v>0</v>
      </c>
      <c r="G1687" s="367">
        <f t="shared" ref="G1687:G1753" si="271">IF($F$17="Y",$F$19,0)</f>
        <v>0</v>
      </c>
      <c r="H1687" s="338" t="s">
        <v>810</v>
      </c>
      <c r="I1687" s="338">
        <v>0</v>
      </c>
      <c r="J1687" s="167">
        <v>44833</v>
      </c>
      <c r="K1687" s="300"/>
      <c r="L1687" s="300"/>
      <c r="M1687" s="300"/>
      <c r="N1687" s="300"/>
      <c r="O1687" s="300"/>
      <c r="P1687" s="300"/>
      <c r="Q1687" s="300"/>
      <c r="R1687" s="300"/>
      <c r="S1687" s="300"/>
      <c r="T1687" s="300"/>
      <c r="U1687" s="300"/>
      <c r="V1687" s="300"/>
      <c r="W1687" s="300"/>
      <c r="X1687" s="300"/>
      <c r="Y1687" s="300"/>
      <c r="Z1687" s="300"/>
      <c r="AA1687" s="300"/>
      <c r="AB1687" s="300"/>
      <c r="AC1687" s="300"/>
      <c r="AD1687" s="300"/>
      <c r="AE1687" s="300"/>
      <c r="AF1687" s="300"/>
      <c r="AG1687" s="300"/>
      <c r="AH1687" s="300"/>
      <c r="AI1687" s="300"/>
      <c r="AJ1687" s="300"/>
      <c r="AK1687" s="300"/>
      <c r="AL1687" s="300"/>
      <c r="AM1687" s="592"/>
      <c r="AN1687" s="593"/>
      <c r="AO1687" s="593"/>
      <c r="AP1687" s="593"/>
      <c r="AQ1687" s="593"/>
      <c r="AR1687" s="593"/>
      <c r="AS1687" s="593"/>
      <c r="AT1687" s="593"/>
      <c r="AU1687" s="593"/>
      <c r="AV1687" s="593"/>
      <c r="AW1687" s="593"/>
      <c r="AX1687" s="593"/>
      <c r="AY1687" s="593"/>
      <c r="AZ1687" s="593"/>
      <c r="BA1687" s="593"/>
      <c r="BB1687" s="593"/>
      <c r="BC1687" s="593"/>
      <c r="BD1687" s="593"/>
      <c r="BE1687" s="593"/>
      <c r="BF1687" s="593"/>
      <c r="BG1687" s="593"/>
      <c r="BH1687" s="593"/>
      <c r="BI1687" s="593"/>
      <c r="BJ1687" s="593"/>
      <c r="BK1687" s="593"/>
      <c r="BL1687" s="593"/>
      <c r="BM1687" s="593"/>
      <c r="BN1687" s="593"/>
      <c r="BO1687" s="593"/>
      <c r="BP1687" s="593"/>
      <c r="BQ1687" s="593"/>
      <c r="BR1687" s="593"/>
      <c r="BS1687" s="593"/>
      <c r="BT1687" s="593"/>
      <c r="BU1687" s="593"/>
      <c r="BV1687" s="593"/>
      <c r="BW1687" s="593"/>
      <c r="BX1687" s="593"/>
      <c r="BY1687" s="593"/>
      <c r="BZ1687" s="593"/>
      <c r="CA1687" s="593"/>
      <c r="CB1687" s="593"/>
      <c r="CC1687" s="593"/>
      <c r="CD1687" s="593"/>
      <c r="CE1687" s="593"/>
      <c r="CF1687" s="593"/>
      <c r="CG1687" s="593"/>
      <c r="CH1687" s="593"/>
      <c r="CI1687" s="593"/>
      <c r="CJ1687" s="593"/>
      <c r="CK1687" s="593"/>
      <c r="CL1687" s="593"/>
      <c r="CM1687" s="593"/>
      <c r="CN1687" s="593"/>
      <c r="CO1687" s="593"/>
      <c r="CP1687" s="593"/>
      <c r="CQ1687" s="593"/>
      <c r="CR1687" s="593"/>
      <c r="CS1687" s="593"/>
      <c r="CT1687" s="593"/>
      <c r="CU1687" s="593"/>
      <c r="CV1687" s="593"/>
      <c r="CW1687" s="593"/>
      <c r="CX1687" s="593"/>
      <c r="CY1687" s="593"/>
      <c r="CZ1687" s="593"/>
      <c r="DA1687" s="593"/>
    </row>
    <row r="1688" spans="1:105" s="591" customFormat="1" ht="14.5" x14ac:dyDescent="0.35">
      <c r="A1688" s="624" t="s">
        <v>1895</v>
      </c>
      <c r="B1688" s="470" t="s">
        <v>48</v>
      </c>
      <c r="C1688" s="21">
        <v>9780008540234</v>
      </c>
      <c r="D1688" s="649">
        <v>4.75</v>
      </c>
      <c r="E1688" s="134"/>
      <c r="F1688" s="366">
        <f t="shared" si="269"/>
        <v>0</v>
      </c>
      <c r="G1688" s="367">
        <f t="shared" si="271"/>
        <v>0</v>
      </c>
      <c r="H1688" s="338" t="s">
        <v>810</v>
      </c>
      <c r="I1688" s="338">
        <v>0</v>
      </c>
      <c r="J1688" s="167">
        <v>44833</v>
      </c>
      <c r="K1688" s="300"/>
      <c r="L1688" s="300"/>
      <c r="M1688" s="300"/>
      <c r="N1688" s="300"/>
      <c r="O1688" s="300"/>
      <c r="P1688" s="300"/>
      <c r="Q1688" s="300"/>
      <c r="R1688" s="300"/>
      <c r="S1688" s="300"/>
      <c r="T1688" s="300"/>
      <c r="U1688" s="300"/>
      <c r="V1688" s="300"/>
      <c r="W1688" s="300"/>
      <c r="X1688" s="300"/>
      <c r="Y1688" s="300"/>
      <c r="Z1688" s="300"/>
      <c r="AA1688" s="300"/>
      <c r="AB1688" s="300"/>
      <c r="AC1688" s="300"/>
      <c r="AD1688" s="300"/>
      <c r="AE1688" s="300"/>
      <c r="AF1688" s="300"/>
      <c r="AG1688" s="300"/>
      <c r="AH1688" s="300"/>
      <c r="AI1688" s="300"/>
      <c r="AJ1688" s="300"/>
      <c r="AK1688" s="300"/>
      <c r="AL1688" s="300"/>
      <c r="AM1688" s="592"/>
      <c r="AN1688" s="593"/>
      <c r="AO1688" s="593"/>
      <c r="AP1688" s="593"/>
      <c r="AQ1688" s="593"/>
      <c r="AR1688" s="593"/>
      <c r="AS1688" s="593"/>
      <c r="AT1688" s="593"/>
      <c r="AU1688" s="593"/>
      <c r="AV1688" s="593"/>
      <c r="AW1688" s="593"/>
      <c r="AX1688" s="593"/>
      <c r="AY1688" s="593"/>
      <c r="AZ1688" s="593"/>
      <c r="BA1688" s="593"/>
      <c r="BB1688" s="593"/>
      <c r="BC1688" s="593"/>
      <c r="BD1688" s="593"/>
      <c r="BE1688" s="593"/>
      <c r="BF1688" s="593"/>
      <c r="BG1688" s="593"/>
      <c r="BH1688" s="593"/>
      <c r="BI1688" s="593"/>
      <c r="BJ1688" s="593"/>
      <c r="BK1688" s="593"/>
      <c r="BL1688" s="593"/>
      <c r="BM1688" s="593"/>
      <c r="BN1688" s="593"/>
      <c r="BO1688" s="593"/>
      <c r="BP1688" s="593"/>
      <c r="BQ1688" s="593"/>
      <c r="BR1688" s="593"/>
      <c r="BS1688" s="593"/>
      <c r="BT1688" s="593"/>
      <c r="BU1688" s="593"/>
      <c r="BV1688" s="593"/>
      <c r="BW1688" s="593"/>
      <c r="BX1688" s="593"/>
      <c r="BY1688" s="593"/>
      <c r="BZ1688" s="593"/>
      <c r="CA1688" s="593"/>
      <c r="CB1688" s="593"/>
      <c r="CC1688" s="593"/>
      <c r="CD1688" s="593"/>
      <c r="CE1688" s="593"/>
      <c r="CF1688" s="593"/>
      <c r="CG1688" s="593"/>
      <c r="CH1688" s="593"/>
      <c r="CI1688" s="593"/>
      <c r="CJ1688" s="593"/>
      <c r="CK1688" s="593"/>
      <c r="CL1688" s="593"/>
      <c r="CM1688" s="593"/>
      <c r="CN1688" s="593"/>
      <c r="CO1688" s="593"/>
      <c r="CP1688" s="593"/>
      <c r="CQ1688" s="593"/>
      <c r="CR1688" s="593"/>
      <c r="CS1688" s="593"/>
      <c r="CT1688" s="593"/>
      <c r="CU1688" s="593"/>
      <c r="CV1688" s="593"/>
      <c r="CW1688" s="593"/>
      <c r="CX1688" s="593"/>
      <c r="CY1688" s="593"/>
      <c r="CZ1688" s="593"/>
      <c r="DA1688" s="593"/>
    </row>
    <row r="1689" spans="1:105" s="591" customFormat="1" ht="14.5" x14ac:dyDescent="0.35">
      <c r="A1689" s="624" t="s">
        <v>1896</v>
      </c>
      <c r="B1689" s="470" t="s">
        <v>48</v>
      </c>
      <c r="C1689" s="21">
        <v>9780008540210</v>
      </c>
      <c r="D1689" s="649">
        <v>4.75</v>
      </c>
      <c r="E1689" s="134"/>
      <c r="F1689" s="366">
        <f t="shared" ref="F1689:F1752" si="272">SUM(E1689*D1689)</f>
        <v>0</v>
      </c>
      <c r="G1689" s="367">
        <f t="shared" si="271"/>
        <v>0</v>
      </c>
      <c r="H1689" s="338" t="s">
        <v>810</v>
      </c>
      <c r="I1689" s="338">
        <v>0</v>
      </c>
      <c r="J1689" s="167">
        <v>44833</v>
      </c>
      <c r="K1689" s="300"/>
      <c r="L1689" s="300"/>
      <c r="M1689" s="300"/>
      <c r="N1689" s="300"/>
      <c r="O1689" s="300"/>
      <c r="P1689" s="300"/>
      <c r="Q1689" s="300"/>
      <c r="R1689" s="300"/>
      <c r="S1689" s="300"/>
      <c r="T1689" s="300"/>
      <c r="U1689" s="300"/>
      <c r="V1689" s="300"/>
      <c r="W1689" s="300"/>
      <c r="X1689" s="300"/>
      <c r="Y1689" s="300"/>
      <c r="Z1689" s="300"/>
      <c r="AA1689" s="300"/>
      <c r="AB1689" s="300"/>
      <c r="AC1689" s="300"/>
      <c r="AD1689" s="300"/>
      <c r="AE1689" s="300"/>
      <c r="AF1689" s="300"/>
      <c r="AG1689" s="300"/>
      <c r="AH1689" s="300"/>
      <c r="AI1689" s="300"/>
      <c r="AJ1689" s="300"/>
      <c r="AK1689" s="300"/>
      <c r="AL1689" s="300"/>
      <c r="AM1689" s="592"/>
      <c r="AN1689" s="593"/>
      <c r="AO1689" s="593"/>
      <c r="AP1689" s="593"/>
      <c r="AQ1689" s="593"/>
      <c r="AR1689" s="593"/>
      <c r="AS1689" s="593"/>
      <c r="AT1689" s="593"/>
      <c r="AU1689" s="593"/>
      <c r="AV1689" s="593"/>
      <c r="AW1689" s="593"/>
      <c r="AX1689" s="593"/>
      <c r="AY1689" s="593"/>
      <c r="AZ1689" s="593"/>
      <c r="BA1689" s="593"/>
      <c r="BB1689" s="593"/>
      <c r="BC1689" s="593"/>
      <c r="BD1689" s="593"/>
      <c r="BE1689" s="593"/>
      <c r="BF1689" s="593"/>
      <c r="BG1689" s="593"/>
      <c r="BH1689" s="593"/>
      <c r="BI1689" s="593"/>
      <c r="BJ1689" s="593"/>
      <c r="BK1689" s="593"/>
      <c r="BL1689" s="593"/>
      <c r="BM1689" s="593"/>
      <c r="BN1689" s="593"/>
      <c r="BO1689" s="593"/>
      <c r="BP1689" s="593"/>
      <c r="BQ1689" s="593"/>
      <c r="BR1689" s="593"/>
      <c r="BS1689" s="593"/>
      <c r="BT1689" s="593"/>
      <c r="BU1689" s="593"/>
      <c r="BV1689" s="593"/>
      <c r="BW1689" s="593"/>
      <c r="BX1689" s="593"/>
      <c r="BY1689" s="593"/>
      <c r="BZ1689" s="593"/>
      <c r="CA1689" s="593"/>
      <c r="CB1689" s="593"/>
      <c r="CC1689" s="593"/>
      <c r="CD1689" s="593"/>
      <c r="CE1689" s="593"/>
      <c r="CF1689" s="593"/>
      <c r="CG1689" s="593"/>
      <c r="CH1689" s="593"/>
      <c r="CI1689" s="593"/>
      <c r="CJ1689" s="593"/>
      <c r="CK1689" s="593"/>
      <c r="CL1689" s="593"/>
      <c r="CM1689" s="593"/>
      <c r="CN1689" s="593"/>
      <c r="CO1689" s="593"/>
      <c r="CP1689" s="593"/>
      <c r="CQ1689" s="593"/>
      <c r="CR1689" s="593"/>
      <c r="CS1689" s="593"/>
      <c r="CT1689" s="593"/>
      <c r="CU1689" s="593"/>
      <c r="CV1689" s="593"/>
      <c r="CW1689" s="593"/>
      <c r="CX1689" s="593"/>
      <c r="CY1689" s="593"/>
      <c r="CZ1689" s="593"/>
      <c r="DA1689" s="593"/>
    </row>
    <row r="1690" spans="1:105" s="591" customFormat="1" ht="14.5" x14ac:dyDescent="0.35">
      <c r="A1690" s="624" t="s">
        <v>1636</v>
      </c>
      <c r="B1690" s="470" t="s">
        <v>48</v>
      </c>
      <c r="C1690" s="21">
        <v>9780008540050</v>
      </c>
      <c r="D1690" s="649">
        <v>4.75</v>
      </c>
      <c r="E1690" s="134"/>
      <c r="F1690" s="366">
        <f t="shared" si="272"/>
        <v>0</v>
      </c>
      <c r="G1690" s="367">
        <f t="shared" si="271"/>
        <v>0</v>
      </c>
      <c r="H1690" s="338" t="s">
        <v>810</v>
      </c>
      <c r="I1690" s="338">
        <v>0</v>
      </c>
      <c r="J1690" s="167">
        <v>44833</v>
      </c>
      <c r="K1690" s="300"/>
      <c r="L1690" s="300"/>
      <c r="M1690" s="300"/>
      <c r="N1690" s="300"/>
      <c r="O1690" s="300"/>
      <c r="P1690" s="300"/>
      <c r="Q1690" s="300"/>
      <c r="R1690" s="300"/>
      <c r="S1690" s="300"/>
      <c r="T1690" s="300"/>
      <c r="U1690" s="300"/>
      <c r="V1690" s="300"/>
      <c r="W1690" s="300"/>
      <c r="X1690" s="300"/>
      <c r="Y1690" s="300"/>
      <c r="Z1690" s="300"/>
      <c r="AA1690" s="300"/>
      <c r="AB1690" s="300"/>
      <c r="AC1690" s="300"/>
      <c r="AD1690" s="300"/>
      <c r="AE1690" s="300"/>
      <c r="AF1690" s="300"/>
      <c r="AG1690" s="300"/>
      <c r="AH1690" s="300"/>
      <c r="AI1690" s="300"/>
      <c r="AJ1690" s="300"/>
      <c r="AK1690" s="300"/>
      <c r="AL1690" s="300"/>
      <c r="AM1690" s="592"/>
      <c r="AN1690" s="593"/>
      <c r="AO1690" s="593"/>
      <c r="AP1690" s="593"/>
      <c r="AQ1690" s="593"/>
      <c r="AR1690" s="593"/>
      <c r="AS1690" s="593"/>
      <c r="AT1690" s="593"/>
      <c r="AU1690" s="593"/>
      <c r="AV1690" s="593"/>
      <c r="AW1690" s="593"/>
      <c r="AX1690" s="593"/>
      <c r="AY1690" s="593"/>
      <c r="AZ1690" s="593"/>
      <c r="BA1690" s="593"/>
      <c r="BB1690" s="593"/>
      <c r="BC1690" s="593"/>
      <c r="BD1690" s="593"/>
      <c r="BE1690" s="593"/>
      <c r="BF1690" s="593"/>
      <c r="BG1690" s="593"/>
      <c r="BH1690" s="593"/>
      <c r="BI1690" s="593"/>
      <c r="BJ1690" s="593"/>
      <c r="BK1690" s="593"/>
      <c r="BL1690" s="593"/>
      <c r="BM1690" s="593"/>
      <c r="BN1690" s="593"/>
      <c r="BO1690" s="593"/>
      <c r="BP1690" s="593"/>
      <c r="BQ1690" s="593"/>
      <c r="BR1690" s="593"/>
      <c r="BS1690" s="593"/>
      <c r="BT1690" s="593"/>
      <c r="BU1690" s="593"/>
      <c r="BV1690" s="593"/>
      <c r="BW1690" s="593"/>
      <c r="BX1690" s="593"/>
      <c r="BY1690" s="593"/>
      <c r="BZ1690" s="593"/>
      <c r="CA1690" s="593"/>
      <c r="CB1690" s="593"/>
      <c r="CC1690" s="593"/>
      <c r="CD1690" s="593"/>
      <c r="CE1690" s="593"/>
      <c r="CF1690" s="593"/>
      <c r="CG1690" s="593"/>
      <c r="CH1690" s="593"/>
      <c r="CI1690" s="593"/>
      <c r="CJ1690" s="593"/>
      <c r="CK1690" s="593"/>
      <c r="CL1690" s="593"/>
      <c r="CM1690" s="593"/>
      <c r="CN1690" s="593"/>
      <c r="CO1690" s="593"/>
      <c r="CP1690" s="593"/>
      <c r="CQ1690" s="593"/>
      <c r="CR1690" s="593"/>
      <c r="CS1690" s="593"/>
      <c r="CT1690" s="593"/>
      <c r="CU1690" s="593"/>
      <c r="CV1690" s="593"/>
      <c r="CW1690" s="593"/>
      <c r="CX1690" s="593"/>
      <c r="CY1690" s="593"/>
      <c r="CZ1690" s="593"/>
      <c r="DA1690" s="593"/>
    </row>
    <row r="1691" spans="1:105" s="591" customFormat="1" ht="14.5" x14ac:dyDescent="0.35">
      <c r="A1691" s="624" t="s">
        <v>1637</v>
      </c>
      <c r="B1691" s="470" t="s">
        <v>48</v>
      </c>
      <c r="C1691" s="21">
        <v>9780008540012</v>
      </c>
      <c r="D1691" s="649">
        <v>4.75</v>
      </c>
      <c r="E1691" s="134"/>
      <c r="F1691" s="366">
        <f t="shared" si="272"/>
        <v>0</v>
      </c>
      <c r="G1691" s="367">
        <f t="shared" si="271"/>
        <v>0</v>
      </c>
      <c r="H1691" s="338" t="s">
        <v>810</v>
      </c>
      <c r="I1691" s="338">
        <v>0</v>
      </c>
      <c r="J1691" s="167">
        <v>44833</v>
      </c>
      <c r="K1691" s="300"/>
      <c r="L1691" s="300"/>
      <c r="M1691" s="300"/>
      <c r="N1691" s="300"/>
      <c r="O1691" s="300"/>
      <c r="P1691" s="300"/>
      <c r="Q1691" s="300"/>
      <c r="R1691" s="300"/>
      <c r="S1691" s="300"/>
      <c r="T1691" s="300"/>
      <c r="U1691" s="300"/>
      <c r="V1691" s="300"/>
      <c r="W1691" s="300"/>
      <c r="X1691" s="300"/>
      <c r="Y1691" s="300"/>
      <c r="Z1691" s="300"/>
      <c r="AA1691" s="300"/>
      <c r="AB1691" s="300"/>
      <c r="AC1691" s="300"/>
      <c r="AD1691" s="300"/>
      <c r="AE1691" s="300"/>
      <c r="AF1691" s="300"/>
      <c r="AG1691" s="300"/>
      <c r="AH1691" s="300"/>
      <c r="AI1691" s="300"/>
      <c r="AJ1691" s="300"/>
      <c r="AK1691" s="300"/>
      <c r="AL1691" s="300"/>
      <c r="AM1691" s="592"/>
      <c r="AN1691" s="593"/>
      <c r="AO1691" s="593"/>
      <c r="AP1691" s="593"/>
      <c r="AQ1691" s="593"/>
      <c r="AR1691" s="593"/>
      <c r="AS1691" s="593"/>
      <c r="AT1691" s="593"/>
      <c r="AU1691" s="593"/>
      <c r="AV1691" s="593"/>
      <c r="AW1691" s="593"/>
      <c r="AX1691" s="593"/>
      <c r="AY1691" s="593"/>
      <c r="AZ1691" s="593"/>
      <c r="BA1691" s="593"/>
      <c r="BB1691" s="593"/>
      <c r="BC1691" s="593"/>
      <c r="BD1691" s="593"/>
      <c r="BE1691" s="593"/>
      <c r="BF1691" s="593"/>
      <c r="BG1691" s="593"/>
      <c r="BH1691" s="593"/>
      <c r="BI1691" s="593"/>
      <c r="BJ1691" s="593"/>
      <c r="BK1691" s="593"/>
      <c r="BL1691" s="593"/>
      <c r="BM1691" s="593"/>
      <c r="BN1691" s="593"/>
      <c r="BO1691" s="593"/>
      <c r="BP1691" s="593"/>
      <c r="BQ1691" s="593"/>
      <c r="BR1691" s="593"/>
      <c r="BS1691" s="593"/>
      <c r="BT1691" s="593"/>
      <c r="BU1691" s="593"/>
      <c r="BV1691" s="593"/>
      <c r="BW1691" s="593"/>
      <c r="BX1691" s="593"/>
      <c r="BY1691" s="593"/>
      <c r="BZ1691" s="593"/>
      <c r="CA1691" s="593"/>
      <c r="CB1691" s="593"/>
      <c r="CC1691" s="593"/>
      <c r="CD1691" s="593"/>
      <c r="CE1691" s="593"/>
      <c r="CF1691" s="593"/>
      <c r="CG1691" s="593"/>
      <c r="CH1691" s="593"/>
      <c r="CI1691" s="593"/>
      <c r="CJ1691" s="593"/>
      <c r="CK1691" s="593"/>
      <c r="CL1691" s="593"/>
      <c r="CM1691" s="593"/>
      <c r="CN1691" s="593"/>
      <c r="CO1691" s="593"/>
      <c r="CP1691" s="593"/>
      <c r="CQ1691" s="593"/>
      <c r="CR1691" s="593"/>
      <c r="CS1691" s="593"/>
      <c r="CT1691" s="593"/>
      <c r="CU1691" s="593"/>
      <c r="CV1691" s="593"/>
      <c r="CW1691" s="593"/>
      <c r="CX1691" s="593"/>
      <c r="CY1691" s="593"/>
      <c r="CZ1691" s="593"/>
      <c r="DA1691" s="593"/>
    </row>
    <row r="1692" spans="1:105" s="591" customFormat="1" ht="14.5" x14ac:dyDescent="0.35">
      <c r="A1692" s="624" t="s">
        <v>1638</v>
      </c>
      <c r="B1692" s="470" t="s">
        <v>48</v>
      </c>
      <c r="C1692" s="21">
        <v>9780008540098</v>
      </c>
      <c r="D1692" s="649">
        <v>4.75</v>
      </c>
      <c r="E1692" s="134"/>
      <c r="F1692" s="366">
        <f t="shared" si="272"/>
        <v>0</v>
      </c>
      <c r="G1692" s="367">
        <f t="shared" si="271"/>
        <v>0</v>
      </c>
      <c r="H1692" s="338" t="s">
        <v>810</v>
      </c>
      <c r="I1692" s="338">
        <v>0</v>
      </c>
      <c r="J1692" s="167">
        <v>44833</v>
      </c>
      <c r="K1692" s="300"/>
      <c r="L1692" s="300"/>
      <c r="M1692" s="300"/>
      <c r="N1692" s="300"/>
      <c r="O1692" s="300"/>
      <c r="P1692" s="300"/>
      <c r="Q1692" s="300"/>
      <c r="R1692" s="300"/>
      <c r="S1692" s="300"/>
      <c r="T1692" s="300"/>
      <c r="U1692" s="300"/>
      <c r="V1692" s="300"/>
      <c r="W1692" s="300"/>
      <c r="X1692" s="300"/>
      <c r="Y1692" s="300"/>
      <c r="Z1692" s="300"/>
      <c r="AA1692" s="300"/>
      <c r="AB1692" s="300"/>
      <c r="AC1692" s="300"/>
      <c r="AD1692" s="300"/>
      <c r="AE1692" s="300"/>
      <c r="AF1692" s="300"/>
      <c r="AG1692" s="300"/>
      <c r="AH1692" s="300"/>
      <c r="AI1692" s="300"/>
      <c r="AJ1692" s="300"/>
      <c r="AK1692" s="300"/>
      <c r="AL1692" s="300"/>
      <c r="AM1692" s="592"/>
      <c r="AN1692" s="593"/>
      <c r="AO1692" s="593"/>
      <c r="AP1692" s="593"/>
      <c r="AQ1692" s="593"/>
      <c r="AR1692" s="593"/>
      <c r="AS1692" s="593"/>
      <c r="AT1692" s="593"/>
      <c r="AU1692" s="593"/>
      <c r="AV1692" s="593"/>
      <c r="AW1692" s="593"/>
      <c r="AX1692" s="593"/>
      <c r="AY1692" s="593"/>
      <c r="AZ1692" s="593"/>
      <c r="BA1692" s="593"/>
      <c r="BB1692" s="593"/>
      <c r="BC1692" s="593"/>
      <c r="BD1692" s="593"/>
      <c r="BE1692" s="593"/>
      <c r="BF1692" s="593"/>
      <c r="BG1692" s="593"/>
      <c r="BH1692" s="593"/>
      <c r="BI1692" s="593"/>
      <c r="BJ1692" s="593"/>
      <c r="BK1692" s="593"/>
      <c r="BL1692" s="593"/>
      <c r="BM1692" s="593"/>
      <c r="BN1692" s="593"/>
      <c r="BO1692" s="593"/>
      <c r="BP1692" s="593"/>
      <c r="BQ1692" s="593"/>
      <c r="BR1692" s="593"/>
      <c r="BS1692" s="593"/>
      <c r="BT1692" s="593"/>
      <c r="BU1692" s="593"/>
      <c r="BV1692" s="593"/>
      <c r="BW1692" s="593"/>
      <c r="BX1692" s="593"/>
      <c r="BY1692" s="593"/>
      <c r="BZ1692" s="593"/>
      <c r="CA1692" s="593"/>
      <c r="CB1692" s="593"/>
      <c r="CC1692" s="593"/>
      <c r="CD1692" s="593"/>
      <c r="CE1692" s="593"/>
      <c r="CF1692" s="593"/>
      <c r="CG1692" s="593"/>
      <c r="CH1692" s="593"/>
      <c r="CI1692" s="593"/>
      <c r="CJ1692" s="593"/>
      <c r="CK1692" s="593"/>
      <c r="CL1692" s="593"/>
      <c r="CM1692" s="593"/>
      <c r="CN1692" s="593"/>
      <c r="CO1692" s="593"/>
      <c r="CP1692" s="593"/>
      <c r="CQ1692" s="593"/>
      <c r="CR1692" s="593"/>
      <c r="CS1692" s="593"/>
      <c r="CT1692" s="593"/>
      <c r="CU1692" s="593"/>
      <c r="CV1692" s="593"/>
      <c r="CW1692" s="593"/>
      <c r="CX1692" s="593"/>
      <c r="CY1692" s="593"/>
      <c r="CZ1692" s="593"/>
      <c r="DA1692" s="593"/>
    </row>
    <row r="1693" spans="1:105" s="591" customFormat="1" ht="14.5" x14ac:dyDescent="0.35">
      <c r="A1693" s="624" t="s">
        <v>1639</v>
      </c>
      <c r="B1693" s="470" t="s">
        <v>48</v>
      </c>
      <c r="C1693" s="21">
        <v>9780008539993</v>
      </c>
      <c r="D1693" s="649">
        <v>4.75</v>
      </c>
      <c r="E1693" s="134"/>
      <c r="F1693" s="366">
        <f t="shared" si="272"/>
        <v>0</v>
      </c>
      <c r="G1693" s="367">
        <f t="shared" si="271"/>
        <v>0</v>
      </c>
      <c r="H1693" s="338" t="s">
        <v>810</v>
      </c>
      <c r="I1693" s="338">
        <v>0</v>
      </c>
      <c r="J1693" s="167">
        <v>44833</v>
      </c>
      <c r="K1693" s="300"/>
      <c r="L1693" s="300"/>
      <c r="M1693" s="300"/>
      <c r="N1693" s="300"/>
      <c r="O1693" s="300"/>
      <c r="P1693" s="300"/>
      <c r="Q1693" s="300"/>
      <c r="R1693" s="300"/>
      <c r="S1693" s="300"/>
      <c r="T1693" s="300"/>
      <c r="U1693" s="300"/>
      <c r="V1693" s="300"/>
      <c r="W1693" s="300"/>
      <c r="X1693" s="300"/>
      <c r="Y1693" s="300"/>
      <c r="Z1693" s="300"/>
      <c r="AA1693" s="300"/>
      <c r="AB1693" s="300"/>
      <c r="AC1693" s="300"/>
      <c r="AD1693" s="300"/>
      <c r="AE1693" s="300"/>
      <c r="AF1693" s="300"/>
      <c r="AG1693" s="300"/>
      <c r="AH1693" s="300"/>
      <c r="AI1693" s="300"/>
      <c r="AJ1693" s="300"/>
      <c r="AK1693" s="300"/>
      <c r="AL1693" s="300"/>
      <c r="AM1693" s="592"/>
      <c r="AN1693" s="593"/>
      <c r="AO1693" s="593"/>
      <c r="AP1693" s="593"/>
      <c r="AQ1693" s="593"/>
      <c r="AR1693" s="593"/>
      <c r="AS1693" s="593"/>
      <c r="AT1693" s="593"/>
      <c r="AU1693" s="593"/>
      <c r="AV1693" s="593"/>
      <c r="AW1693" s="593"/>
      <c r="AX1693" s="593"/>
      <c r="AY1693" s="593"/>
      <c r="AZ1693" s="593"/>
      <c r="BA1693" s="593"/>
      <c r="BB1693" s="593"/>
      <c r="BC1693" s="593"/>
      <c r="BD1693" s="593"/>
      <c r="BE1693" s="593"/>
      <c r="BF1693" s="593"/>
      <c r="BG1693" s="593"/>
      <c r="BH1693" s="593"/>
      <c r="BI1693" s="593"/>
      <c r="BJ1693" s="593"/>
      <c r="BK1693" s="593"/>
      <c r="BL1693" s="593"/>
      <c r="BM1693" s="593"/>
      <c r="BN1693" s="593"/>
      <c r="BO1693" s="593"/>
      <c r="BP1693" s="593"/>
      <c r="BQ1693" s="593"/>
      <c r="BR1693" s="593"/>
      <c r="BS1693" s="593"/>
      <c r="BT1693" s="593"/>
      <c r="BU1693" s="593"/>
      <c r="BV1693" s="593"/>
      <c r="BW1693" s="593"/>
      <c r="BX1693" s="593"/>
      <c r="BY1693" s="593"/>
      <c r="BZ1693" s="593"/>
      <c r="CA1693" s="593"/>
      <c r="CB1693" s="593"/>
      <c r="CC1693" s="593"/>
      <c r="CD1693" s="593"/>
      <c r="CE1693" s="593"/>
      <c r="CF1693" s="593"/>
      <c r="CG1693" s="593"/>
      <c r="CH1693" s="593"/>
      <c r="CI1693" s="593"/>
      <c r="CJ1693" s="593"/>
      <c r="CK1693" s="593"/>
      <c r="CL1693" s="593"/>
      <c r="CM1693" s="593"/>
      <c r="CN1693" s="593"/>
      <c r="CO1693" s="593"/>
      <c r="CP1693" s="593"/>
      <c r="CQ1693" s="593"/>
      <c r="CR1693" s="593"/>
      <c r="CS1693" s="593"/>
      <c r="CT1693" s="593"/>
      <c r="CU1693" s="593"/>
      <c r="CV1693" s="593"/>
      <c r="CW1693" s="593"/>
      <c r="CX1693" s="593"/>
      <c r="CY1693" s="593"/>
      <c r="CZ1693" s="593"/>
      <c r="DA1693" s="593"/>
    </row>
    <row r="1694" spans="1:105" s="591" customFormat="1" ht="14.5" x14ac:dyDescent="0.35">
      <c r="A1694" s="624" t="s">
        <v>1640</v>
      </c>
      <c r="B1694" s="470" t="s">
        <v>48</v>
      </c>
      <c r="C1694" s="21">
        <v>9780008539979</v>
      </c>
      <c r="D1694" s="649">
        <v>4.75</v>
      </c>
      <c r="E1694" s="134"/>
      <c r="F1694" s="366">
        <f t="shared" si="272"/>
        <v>0</v>
      </c>
      <c r="G1694" s="367">
        <f t="shared" si="271"/>
        <v>0</v>
      </c>
      <c r="H1694" s="338" t="s">
        <v>810</v>
      </c>
      <c r="I1694" s="338">
        <v>0</v>
      </c>
      <c r="J1694" s="167">
        <v>44833</v>
      </c>
      <c r="K1694" s="300"/>
      <c r="L1694" s="300"/>
      <c r="M1694" s="300"/>
      <c r="N1694" s="300"/>
      <c r="O1694" s="300"/>
      <c r="P1694" s="300"/>
      <c r="Q1694" s="300"/>
      <c r="R1694" s="300"/>
      <c r="S1694" s="300"/>
      <c r="T1694" s="300"/>
      <c r="U1694" s="300"/>
      <c r="V1694" s="300"/>
      <c r="W1694" s="300"/>
      <c r="X1694" s="300"/>
      <c r="Y1694" s="300"/>
      <c r="Z1694" s="300"/>
      <c r="AA1694" s="300"/>
      <c r="AB1694" s="300"/>
      <c r="AC1694" s="300"/>
      <c r="AD1694" s="300"/>
      <c r="AE1694" s="300"/>
      <c r="AF1694" s="300"/>
      <c r="AG1694" s="300"/>
      <c r="AH1694" s="300"/>
      <c r="AI1694" s="300"/>
      <c r="AJ1694" s="300"/>
      <c r="AK1694" s="300"/>
      <c r="AL1694" s="300"/>
      <c r="AM1694" s="592"/>
      <c r="AN1694" s="593"/>
      <c r="AO1694" s="593"/>
      <c r="AP1694" s="593"/>
      <c r="AQ1694" s="593"/>
      <c r="AR1694" s="593"/>
      <c r="AS1694" s="593"/>
      <c r="AT1694" s="593"/>
      <c r="AU1694" s="593"/>
      <c r="AV1694" s="593"/>
      <c r="AW1694" s="593"/>
      <c r="AX1694" s="593"/>
      <c r="AY1694" s="593"/>
      <c r="AZ1694" s="593"/>
      <c r="BA1694" s="593"/>
      <c r="BB1694" s="593"/>
      <c r="BC1694" s="593"/>
      <c r="BD1694" s="593"/>
      <c r="BE1694" s="593"/>
      <c r="BF1694" s="593"/>
      <c r="BG1694" s="593"/>
      <c r="BH1694" s="593"/>
      <c r="BI1694" s="593"/>
      <c r="BJ1694" s="593"/>
      <c r="BK1694" s="593"/>
      <c r="BL1694" s="593"/>
      <c r="BM1694" s="593"/>
      <c r="BN1694" s="593"/>
      <c r="BO1694" s="593"/>
      <c r="BP1694" s="593"/>
      <c r="BQ1694" s="593"/>
      <c r="BR1694" s="593"/>
      <c r="BS1694" s="593"/>
      <c r="BT1694" s="593"/>
      <c r="BU1694" s="593"/>
      <c r="BV1694" s="593"/>
      <c r="BW1694" s="593"/>
      <c r="BX1694" s="593"/>
      <c r="BY1694" s="593"/>
      <c r="BZ1694" s="593"/>
      <c r="CA1694" s="593"/>
      <c r="CB1694" s="593"/>
      <c r="CC1694" s="593"/>
      <c r="CD1694" s="593"/>
      <c r="CE1694" s="593"/>
      <c r="CF1694" s="593"/>
      <c r="CG1694" s="593"/>
      <c r="CH1694" s="593"/>
      <c r="CI1694" s="593"/>
      <c r="CJ1694" s="593"/>
      <c r="CK1694" s="593"/>
      <c r="CL1694" s="593"/>
      <c r="CM1694" s="593"/>
      <c r="CN1694" s="593"/>
      <c r="CO1694" s="593"/>
      <c r="CP1694" s="593"/>
      <c r="CQ1694" s="593"/>
      <c r="CR1694" s="593"/>
      <c r="CS1694" s="593"/>
      <c r="CT1694" s="593"/>
      <c r="CU1694" s="593"/>
      <c r="CV1694" s="593"/>
      <c r="CW1694" s="593"/>
      <c r="CX1694" s="593"/>
      <c r="CY1694" s="593"/>
      <c r="CZ1694" s="593"/>
      <c r="DA1694" s="593"/>
    </row>
    <row r="1695" spans="1:105" s="591" customFormat="1" ht="14.5" x14ac:dyDescent="0.35">
      <c r="A1695" s="624" t="s">
        <v>1641</v>
      </c>
      <c r="B1695" s="470" t="s">
        <v>48</v>
      </c>
      <c r="C1695" s="21">
        <v>9780008539955</v>
      </c>
      <c r="D1695" s="649">
        <v>4.75</v>
      </c>
      <c r="E1695" s="134"/>
      <c r="F1695" s="366">
        <f t="shared" si="272"/>
        <v>0</v>
      </c>
      <c r="G1695" s="367">
        <f t="shared" si="271"/>
        <v>0</v>
      </c>
      <c r="H1695" s="338" t="s">
        <v>810</v>
      </c>
      <c r="I1695" s="338">
        <v>0</v>
      </c>
      <c r="J1695" s="167">
        <v>44833</v>
      </c>
      <c r="K1695" s="300"/>
      <c r="L1695" s="300"/>
      <c r="M1695" s="300"/>
      <c r="N1695" s="300"/>
      <c r="O1695" s="300"/>
      <c r="P1695" s="300"/>
      <c r="Q1695" s="300"/>
      <c r="R1695" s="300"/>
      <c r="S1695" s="300"/>
      <c r="T1695" s="300"/>
      <c r="U1695" s="300"/>
      <c r="V1695" s="300"/>
      <c r="W1695" s="300"/>
      <c r="X1695" s="300"/>
      <c r="Y1695" s="300"/>
      <c r="Z1695" s="300"/>
      <c r="AA1695" s="300"/>
      <c r="AB1695" s="300"/>
      <c r="AC1695" s="300"/>
      <c r="AD1695" s="300"/>
      <c r="AE1695" s="300"/>
      <c r="AF1695" s="300"/>
      <c r="AG1695" s="300"/>
      <c r="AH1695" s="300"/>
      <c r="AI1695" s="300"/>
      <c r="AJ1695" s="300"/>
      <c r="AK1695" s="300"/>
      <c r="AL1695" s="300"/>
      <c r="AM1695" s="592"/>
      <c r="AN1695" s="593"/>
      <c r="AO1695" s="593"/>
      <c r="AP1695" s="593"/>
      <c r="AQ1695" s="593"/>
      <c r="AR1695" s="593"/>
      <c r="AS1695" s="593"/>
      <c r="AT1695" s="593"/>
      <c r="AU1695" s="593"/>
      <c r="AV1695" s="593"/>
      <c r="AW1695" s="593"/>
      <c r="AX1695" s="593"/>
      <c r="AY1695" s="593"/>
      <c r="AZ1695" s="593"/>
      <c r="BA1695" s="593"/>
      <c r="BB1695" s="593"/>
      <c r="BC1695" s="593"/>
      <c r="BD1695" s="593"/>
      <c r="BE1695" s="593"/>
      <c r="BF1695" s="593"/>
      <c r="BG1695" s="593"/>
      <c r="BH1695" s="593"/>
      <c r="BI1695" s="593"/>
      <c r="BJ1695" s="593"/>
      <c r="BK1695" s="593"/>
      <c r="BL1695" s="593"/>
      <c r="BM1695" s="593"/>
      <c r="BN1695" s="593"/>
      <c r="BO1695" s="593"/>
      <c r="BP1695" s="593"/>
      <c r="BQ1695" s="593"/>
      <c r="BR1695" s="593"/>
      <c r="BS1695" s="593"/>
      <c r="BT1695" s="593"/>
      <c r="BU1695" s="593"/>
      <c r="BV1695" s="593"/>
      <c r="BW1695" s="593"/>
      <c r="BX1695" s="593"/>
      <c r="BY1695" s="593"/>
      <c r="BZ1695" s="593"/>
      <c r="CA1695" s="593"/>
      <c r="CB1695" s="593"/>
      <c r="CC1695" s="593"/>
      <c r="CD1695" s="593"/>
      <c r="CE1695" s="593"/>
      <c r="CF1695" s="593"/>
      <c r="CG1695" s="593"/>
      <c r="CH1695" s="593"/>
      <c r="CI1695" s="593"/>
      <c r="CJ1695" s="593"/>
      <c r="CK1695" s="593"/>
      <c r="CL1695" s="593"/>
      <c r="CM1695" s="593"/>
      <c r="CN1695" s="593"/>
      <c r="CO1695" s="593"/>
      <c r="CP1695" s="593"/>
      <c r="CQ1695" s="593"/>
      <c r="CR1695" s="593"/>
      <c r="CS1695" s="593"/>
      <c r="CT1695" s="593"/>
      <c r="CU1695" s="593"/>
      <c r="CV1695" s="593"/>
      <c r="CW1695" s="593"/>
      <c r="CX1695" s="593"/>
      <c r="CY1695" s="593"/>
      <c r="CZ1695" s="593"/>
      <c r="DA1695" s="593"/>
    </row>
    <row r="1696" spans="1:105" s="591" customFormat="1" ht="14.5" x14ac:dyDescent="0.35">
      <c r="A1696" s="624" t="s">
        <v>1642</v>
      </c>
      <c r="B1696" s="470" t="s">
        <v>48</v>
      </c>
      <c r="C1696" s="21">
        <v>9780008539931</v>
      </c>
      <c r="D1696" s="649">
        <v>4.75</v>
      </c>
      <c r="E1696" s="134"/>
      <c r="F1696" s="366">
        <f t="shared" si="272"/>
        <v>0</v>
      </c>
      <c r="G1696" s="367">
        <f t="shared" si="271"/>
        <v>0</v>
      </c>
      <c r="H1696" s="338" t="s">
        <v>810</v>
      </c>
      <c r="I1696" s="338">
        <v>0</v>
      </c>
      <c r="J1696" s="167">
        <v>44833</v>
      </c>
      <c r="K1696" s="300"/>
      <c r="L1696" s="300"/>
      <c r="M1696" s="300"/>
      <c r="N1696" s="300"/>
      <c r="O1696" s="300"/>
      <c r="P1696" s="300"/>
      <c r="Q1696" s="300"/>
      <c r="R1696" s="300"/>
      <c r="S1696" s="300"/>
      <c r="T1696" s="300"/>
      <c r="U1696" s="300"/>
      <c r="V1696" s="300"/>
      <c r="W1696" s="300"/>
      <c r="X1696" s="300"/>
      <c r="Y1696" s="300"/>
      <c r="Z1696" s="300"/>
      <c r="AA1696" s="300"/>
      <c r="AB1696" s="300"/>
      <c r="AC1696" s="300"/>
      <c r="AD1696" s="300"/>
      <c r="AE1696" s="300"/>
      <c r="AF1696" s="300"/>
      <c r="AG1696" s="300"/>
      <c r="AH1696" s="300"/>
      <c r="AI1696" s="300"/>
      <c r="AJ1696" s="300"/>
      <c r="AK1696" s="300"/>
      <c r="AL1696" s="300"/>
      <c r="AM1696" s="592"/>
      <c r="AN1696" s="593"/>
      <c r="AO1696" s="593"/>
      <c r="AP1696" s="593"/>
      <c r="AQ1696" s="593"/>
      <c r="AR1696" s="593"/>
      <c r="AS1696" s="593"/>
      <c r="AT1696" s="593"/>
      <c r="AU1696" s="593"/>
      <c r="AV1696" s="593"/>
      <c r="AW1696" s="593"/>
      <c r="AX1696" s="593"/>
      <c r="AY1696" s="593"/>
      <c r="AZ1696" s="593"/>
      <c r="BA1696" s="593"/>
      <c r="BB1696" s="593"/>
      <c r="BC1696" s="593"/>
      <c r="BD1696" s="593"/>
      <c r="BE1696" s="593"/>
      <c r="BF1696" s="593"/>
      <c r="BG1696" s="593"/>
      <c r="BH1696" s="593"/>
      <c r="BI1696" s="593"/>
      <c r="BJ1696" s="593"/>
      <c r="BK1696" s="593"/>
      <c r="BL1696" s="593"/>
      <c r="BM1696" s="593"/>
      <c r="BN1696" s="593"/>
      <c r="BO1696" s="593"/>
      <c r="BP1696" s="593"/>
      <c r="BQ1696" s="593"/>
      <c r="BR1696" s="593"/>
      <c r="BS1696" s="593"/>
      <c r="BT1696" s="593"/>
      <c r="BU1696" s="593"/>
      <c r="BV1696" s="593"/>
      <c r="BW1696" s="593"/>
      <c r="BX1696" s="593"/>
      <c r="BY1696" s="593"/>
      <c r="BZ1696" s="593"/>
      <c r="CA1696" s="593"/>
      <c r="CB1696" s="593"/>
      <c r="CC1696" s="593"/>
      <c r="CD1696" s="593"/>
      <c r="CE1696" s="593"/>
      <c r="CF1696" s="593"/>
      <c r="CG1696" s="593"/>
      <c r="CH1696" s="593"/>
      <c r="CI1696" s="593"/>
      <c r="CJ1696" s="593"/>
      <c r="CK1696" s="593"/>
      <c r="CL1696" s="593"/>
      <c r="CM1696" s="593"/>
      <c r="CN1696" s="593"/>
      <c r="CO1696" s="593"/>
      <c r="CP1696" s="593"/>
      <c r="CQ1696" s="593"/>
      <c r="CR1696" s="593"/>
      <c r="CS1696" s="593"/>
      <c r="CT1696" s="593"/>
      <c r="CU1696" s="593"/>
      <c r="CV1696" s="593"/>
      <c r="CW1696" s="593"/>
      <c r="CX1696" s="593"/>
      <c r="CY1696" s="593"/>
      <c r="CZ1696" s="593"/>
      <c r="DA1696" s="593"/>
    </row>
    <row r="1697" spans="1:105" s="591" customFormat="1" ht="14.5" x14ac:dyDescent="0.35">
      <c r="A1697" s="624" t="s">
        <v>1643</v>
      </c>
      <c r="B1697" s="470" t="s">
        <v>48</v>
      </c>
      <c r="C1697" s="21">
        <v>9780008540074</v>
      </c>
      <c r="D1697" s="649">
        <v>4.75</v>
      </c>
      <c r="E1697" s="134"/>
      <c r="F1697" s="366">
        <f t="shared" si="272"/>
        <v>0</v>
      </c>
      <c r="G1697" s="367">
        <f t="shared" si="271"/>
        <v>0</v>
      </c>
      <c r="H1697" s="338" t="s">
        <v>810</v>
      </c>
      <c r="I1697" s="338">
        <v>0</v>
      </c>
      <c r="J1697" s="167">
        <v>44833</v>
      </c>
      <c r="K1697" s="300"/>
      <c r="L1697" s="300"/>
      <c r="M1697" s="300"/>
      <c r="N1697" s="300"/>
      <c r="O1697" s="300"/>
      <c r="P1697" s="300"/>
      <c r="Q1697" s="300"/>
      <c r="R1697" s="300"/>
      <c r="S1697" s="300"/>
      <c r="T1697" s="300"/>
      <c r="U1697" s="300"/>
      <c r="V1697" s="300"/>
      <c r="W1697" s="300"/>
      <c r="X1697" s="300"/>
      <c r="Y1697" s="300"/>
      <c r="Z1697" s="300"/>
      <c r="AA1697" s="300"/>
      <c r="AB1697" s="300"/>
      <c r="AC1697" s="300"/>
      <c r="AD1697" s="300"/>
      <c r="AE1697" s="300"/>
      <c r="AF1697" s="300"/>
      <c r="AG1697" s="300"/>
      <c r="AH1697" s="300"/>
      <c r="AI1697" s="300"/>
      <c r="AJ1697" s="300"/>
      <c r="AK1697" s="300"/>
      <c r="AL1697" s="300"/>
      <c r="AM1697" s="592"/>
      <c r="AN1697" s="593"/>
      <c r="AO1697" s="593"/>
      <c r="AP1697" s="593"/>
      <c r="AQ1697" s="593"/>
      <c r="AR1697" s="593"/>
      <c r="AS1697" s="593"/>
      <c r="AT1697" s="593"/>
      <c r="AU1697" s="593"/>
      <c r="AV1697" s="593"/>
      <c r="AW1697" s="593"/>
      <c r="AX1697" s="593"/>
      <c r="AY1697" s="593"/>
      <c r="AZ1697" s="593"/>
      <c r="BA1697" s="593"/>
      <c r="BB1697" s="593"/>
      <c r="BC1697" s="593"/>
      <c r="BD1697" s="593"/>
      <c r="BE1697" s="593"/>
      <c r="BF1697" s="593"/>
      <c r="BG1697" s="593"/>
      <c r="BH1697" s="593"/>
      <c r="BI1697" s="593"/>
      <c r="BJ1697" s="593"/>
      <c r="BK1697" s="593"/>
      <c r="BL1697" s="593"/>
      <c r="BM1697" s="593"/>
      <c r="BN1697" s="593"/>
      <c r="BO1697" s="593"/>
      <c r="BP1697" s="593"/>
      <c r="BQ1697" s="593"/>
      <c r="BR1697" s="593"/>
      <c r="BS1697" s="593"/>
      <c r="BT1697" s="593"/>
      <c r="BU1697" s="593"/>
      <c r="BV1697" s="593"/>
      <c r="BW1697" s="593"/>
      <c r="BX1697" s="593"/>
      <c r="BY1697" s="593"/>
      <c r="BZ1697" s="593"/>
      <c r="CA1697" s="593"/>
      <c r="CB1697" s="593"/>
      <c r="CC1697" s="593"/>
      <c r="CD1697" s="593"/>
      <c r="CE1697" s="593"/>
      <c r="CF1697" s="593"/>
      <c r="CG1697" s="593"/>
      <c r="CH1697" s="593"/>
      <c r="CI1697" s="593"/>
      <c r="CJ1697" s="593"/>
      <c r="CK1697" s="593"/>
      <c r="CL1697" s="593"/>
      <c r="CM1697" s="593"/>
      <c r="CN1697" s="593"/>
      <c r="CO1697" s="593"/>
      <c r="CP1697" s="593"/>
      <c r="CQ1697" s="593"/>
      <c r="CR1697" s="593"/>
      <c r="CS1697" s="593"/>
      <c r="CT1697" s="593"/>
      <c r="CU1697" s="593"/>
      <c r="CV1697" s="593"/>
      <c r="CW1697" s="593"/>
      <c r="CX1697" s="593"/>
      <c r="CY1697" s="593"/>
      <c r="CZ1697" s="593"/>
      <c r="DA1697" s="593"/>
    </row>
    <row r="1698" spans="1:105" s="591" customFormat="1" ht="14.5" x14ac:dyDescent="0.35">
      <c r="A1698" s="624" t="s">
        <v>1644</v>
      </c>
      <c r="B1698" s="470" t="s">
        <v>48</v>
      </c>
      <c r="C1698" s="21">
        <v>9780008540197</v>
      </c>
      <c r="D1698" s="649">
        <v>4.75</v>
      </c>
      <c r="E1698" s="134"/>
      <c r="F1698" s="366">
        <f t="shared" si="272"/>
        <v>0</v>
      </c>
      <c r="G1698" s="367">
        <f t="shared" si="271"/>
        <v>0</v>
      </c>
      <c r="H1698" s="338" t="s">
        <v>810</v>
      </c>
      <c r="I1698" s="338">
        <v>0</v>
      </c>
      <c r="J1698" s="167">
        <v>44833</v>
      </c>
      <c r="K1698" s="300"/>
      <c r="L1698" s="300"/>
      <c r="M1698" s="300"/>
      <c r="N1698" s="300"/>
      <c r="O1698" s="300"/>
      <c r="P1698" s="300"/>
      <c r="Q1698" s="300"/>
      <c r="R1698" s="300"/>
      <c r="S1698" s="300"/>
      <c r="T1698" s="300"/>
      <c r="U1698" s="300"/>
      <c r="V1698" s="300"/>
      <c r="W1698" s="300"/>
      <c r="X1698" s="300"/>
      <c r="Y1698" s="300"/>
      <c r="Z1698" s="300"/>
      <c r="AA1698" s="300"/>
      <c r="AB1698" s="300"/>
      <c r="AC1698" s="300"/>
      <c r="AD1698" s="300"/>
      <c r="AE1698" s="300"/>
      <c r="AF1698" s="300"/>
      <c r="AG1698" s="300"/>
      <c r="AH1698" s="300"/>
      <c r="AI1698" s="300"/>
      <c r="AJ1698" s="300"/>
      <c r="AK1698" s="300"/>
      <c r="AL1698" s="300"/>
      <c r="AM1698" s="592"/>
      <c r="AN1698" s="593"/>
      <c r="AO1698" s="593"/>
      <c r="AP1698" s="593"/>
      <c r="AQ1698" s="593"/>
      <c r="AR1698" s="593"/>
      <c r="AS1698" s="593"/>
      <c r="AT1698" s="593"/>
      <c r="AU1698" s="593"/>
      <c r="AV1698" s="593"/>
      <c r="AW1698" s="593"/>
      <c r="AX1698" s="593"/>
      <c r="AY1698" s="593"/>
      <c r="AZ1698" s="593"/>
      <c r="BA1698" s="593"/>
      <c r="BB1698" s="593"/>
      <c r="BC1698" s="593"/>
      <c r="BD1698" s="593"/>
      <c r="BE1698" s="593"/>
      <c r="BF1698" s="593"/>
      <c r="BG1698" s="593"/>
      <c r="BH1698" s="593"/>
      <c r="BI1698" s="593"/>
      <c r="BJ1698" s="593"/>
      <c r="BK1698" s="593"/>
      <c r="BL1698" s="593"/>
      <c r="BM1698" s="593"/>
      <c r="BN1698" s="593"/>
      <c r="BO1698" s="593"/>
      <c r="BP1698" s="593"/>
      <c r="BQ1698" s="593"/>
      <c r="BR1698" s="593"/>
      <c r="BS1698" s="593"/>
      <c r="BT1698" s="593"/>
      <c r="BU1698" s="593"/>
      <c r="BV1698" s="593"/>
      <c r="BW1698" s="593"/>
      <c r="BX1698" s="593"/>
      <c r="BY1698" s="593"/>
      <c r="BZ1698" s="593"/>
      <c r="CA1698" s="593"/>
      <c r="CB1698" s="593"/>
      <c r="CC1698" s="593"/>
      <c r="CD1698" s="593"/>
      <c r="CE1698" s="593"/>
      <c r="CF1698" s="593"/>
      <c r="CG1698" s="593"/>
      <c r="CH1698" s="593"/>
      <c r="CI1698" s="593"/>
      <c r="CJ1698" s="593"/>
      <c r="CK1698" s="593"/>
      <c r="CL1698" s="593"/>
      <c r="CM1698" s="593"/>
      <c r="CN1698" s="593"/>
      <c r="CO1698" s="593"/>
      <c r="CP1698" s="593"/>
      <c r="CQ1698" s="593"/>
      <c r="CR1698" s="593"/>
      <c r="CS1698" s="593"/>
      <c r="CT1698" s="593"/>
      <c r="CU1698" s="593"/>
      <c r="CV1698" s="593"/>
      <c r="CW1698" s="593"/>
      <c r="CX1698" s="593"/>
      <c r="CY1698" s="593"/>
      <c r="CZ1698" s="593"/>
      <c r="DA1698" s="593"/>
    </row>
    <row r="1699" spans="1:105" s="591" customFormat="1" ht="14.5" x14ac:dyDescent="0.35">
      <c r="A1699" s="624" t="s">
        <v>1645</v>
      </c>
      <c r="B1699" s="470" t="s">
        <v>48</v>
      </c>
      <c r="C1699" s="21">
        <v>9780008539917</v>
      </c>
      <c r="D1699" s="649">
        <v>4.75</v>
      </c>
      <c r="E1699" s="134"/>
      <c r="F1699" s="366">
        <f t="shared" si="272"/>
        <v>0</v>
      </c>
      <c r="G1699" s="367">
        <f t="shared" si="271"/>
        <v>0</v>
      </c>
      <c r="H1699" s="338" t="s">
        <v>810</v>
      </c>
      <c r="I1699" s="338">
        <v>0</v>
      </c>
      <c r="J1699" s="167">
        <v>44833</v>
      </c>
      <c r="K1699" s="338"/>
      <c r="L1699" s="338"/>
      <c r="M1699" s="338"/>
      <c r="N1699" s="338"/>
      <c r="O1699" s="338"/>
      <c r="P1699" s="338"/>
      <c r="Q1699" s="338"/>
      <c r="R1699" s="338"/>
      <c r="S1699" s="338"/>
      <c r="T1699" s="338"/>
      <c r="U1699" s="338"/>
      <c r="V1699" s="338"/>
      <c r="W1699" s="338"/>
      <c r="X1699" s="338"/>
      <c r="Y1699" s="338"/>
      <c r="Z1699" s="338"/>
      <c r="AA1699" s="338"/>
      <c r="AB1699" s="338"/>
      <c r="AC1699" s="338"/>
      <c r="AD1699" s="338"/>
      <c r="AE1699" s="338"/>
      <c r="AF1699" s="338"/>
      <c r="AG1699" s="338"/>
      <c r="AH1699" s="338"/>
      <c r="AI1699" s="338"/>
      <c r="AJ1699" s="338"/>
      <c r="AK1699" s="338"/>
      <c r="AL1699" s="338"/>
      <c r="AM1699" s="590"/>
      <c r="DA1699" s="593"/>
    </row>
    <row r="1700" spans="1:105" s="591" customFormat="1" ht="14.5" x14ac:dyDescent="0.35">
      <c r="A1700" s="624" t="s">
        <v>1646</v>
      </c>
      <c r="B1700" s="470" t="s">
        <v>48</v>
      </c>
      <c r="C1700" s="21">
        <v>9780008539894</v>
      </c>
      <c r="D1700" s="649">
        <v>4.75</v>
      </c>
      <c r="E1700" s="134"/>
      <c r="F1700" s="366">
        <f t="shared" si="272"/>
        <v>0</v>
      </c>
      <c r="G1700" s="367">
        <f t="shared" si="271"/>
        <v>0</v>
      </c>
      <c r="H1700" s="338" t="s">
        <v>810</v>
      </c>
      <c r="I1700" s="338">
        <v>0</v>
      </c>
      <c r="J1700" s="167">
        <v>44833</v>
      </c>
      <c r="K1700" s="338"/>
      <c r="L1700" s="338"/>
      <c r="M1700" s="338"/>
      <c r="N1700" s="338"/>
      <c r="O1700" s="338"/>
      <c r="P1700" s="338"/>
      <c r="Q1700" s="338"/>
      <c r="R1700" s="338"/>
      <c r="S1700" s="338"/>
      <c r="T1700" s="338"/>
      <c r="U1700" s="338"/>
      <c r="V1700" s="338"/>
      <c r="W1700" s="338"/>
      <c r="X1700" s="338"/>
      <c r="Y1700" s="338"/>
      <c r="Z1700" s="338"/>
      <c r="AA1700" s="338"/>
      <c r="AB1700" s="338"/>
      <c r="AC1700" s="338"/>
      <c r="AD1700" s="338"/>
      <c r="AE1700" s="338"/>
      <c r="AF1700" s="338"/>
      <c r="AG1700" s="338"/>
      <c r="AH1700" s="338"/>
      <c r="AI1700" s="338"/>
      <c r="AJ1700" s="338"/>
      <c r="AK1700" s="338"/>
      <c r="AL1700" s="338"/>
      <c r="AM1700" s="590"/>
      <c r="DA1700" s="593"/>
    </row>
    <row r="1701" spans="1:105" s="591" customFormat="1" ht="14.5" x14ac:dyDescent="0.35">
      <c r="A1701" s="624" t="s">
        <v>1647</v>
      </c>
      <c r="B1701" s="470" t="s">
        <v>48</v>
      </c>
      <c r="C1701" s="21">
        <v>9780008540036</v>
      </c>
      <c r="D1701" s="649">
        <v>4.75</v>
      </c>
      <c r="E1701" s="134"/>
      <c r="F1701" s="366">
        <f t="shared" si="272"/>
        <v>0</v>
      </c>
      <c r="G1701" s="367">
        <f t="shared" si="271"/>
        <v>0</v>
      </c>
      <c r="H1701" s="338" t="s">
        <v>810</v>
      </c>
      <c r="I1701" s="338">
        <v>0</v>
      </c>
      <c r="J1701" s="167">
        <v>44833</v>
      </c>
      <c r="K1701" s="338"/>
      <c r="L1701" s="338"/>
      <c r="M1701" s="338"/>
      <c r="N1701" s="338"/>
      <c r="O1701" s="338"/>
      <c r="P1701" s="338"/>
      <c r="Q1701" s="338"/>
      <c r="R1701" s="338"/>
      <c r="S1701" s="338"/>
      <c r="T1701" s="338"/>
      <c r="U1701" s="338"/>
      <c r="V1701" s="338"/>
      <c r="W1701" s="338"/>
      <c r="X1701" s="338"/>
      <c r="Y1701" s="338"/>
      <c r="Z1701" s="338"/>
      <c r="AA1701" s="338"/>
      <c r="AB1701" s="338"/>
      <c r="AC1701" s="338"/>
      <c r="AD1701" s="338"/>
      <c r="AE1701" s="338"/>
      <c r="AF1701" s="338"/>
      <c r="AG1701" s="338"/>
      <c r="AH1701" s="338"/>
      <c r="AI1701" s="338"/>
      <c r="AJ1701" s="338"/>
      <c r="AK1701" s="338"/>
      <c r="AL1701" s="338"/>
      <c r="AM1701" s="590"/>
      <c r="DA1701" s="593"/>
    </row>
    <row r="1702" spans="1:105" s="591" customFormat="1" ht="14.5" x14ac:dyDescent="0.35">
      <c r="A1702" s="624" t="s">
        <v>1648</v>
      </c>
      <c r="B1702" s="470" t="s">
        <v>48</v>
      </c>
      <c r="C1702" s="21">
        <v>9780008540173</v>
      </c>
      <c r="D1702" s="649">
        <v>4.75</v>
      </c>
      <c r="E1702" s="134"/>
      <c r="F1702" s="366">
        <f t="shared" si="272"/>
        <v>0</v>
      </c>
      <c r="G1702" s="367">
        <f t="shared" si="271"/>
        <v>0</v>
      </c>
      <c r="H1702" s="338" t="s">
        <v>810</v>
      </c>
      <c r="I1702" s="338">
        <v>0</v>
      </c>
      <c r="J1702" s="167">
        <v>44833</v>
      </c>
      <c r="K1702" s="338"/>
      <c r="L1702" s="338"/>
      <c r="M1702" s="338"/>
      <c r="N1702" s="338"/>
      <c r="O1702" s="338"/>
      <c r="P1702" s="338"/>
      <c r="Q1702" s="338"/>
      <c r="R1702" s="338"/>
      <c r="S1702" s="338"/>
      <c r="T1702" s="338"/>
      <c r="U1702" s="338"/>
      <c r="V1702" s="338"/>
      <c r="W1702" s="338"/>
      <c r="X1702" s="338"/>
      <c r="Y1702" s="338"/>
      <c r="Z1702" s="338"/>
      <c r="AA1702" s="338"/>
      <c r="AB1702" s="338"/>
      <c r="AC1702" s="338"/>
      <c r="AD1702" s="338"/>
      <c r="AE1702" s="338"/>
      <c r="AF1702" s="338"/>
      <c r="AG1702" s="338"/>
      <c r="AH1702" s="338"/>
      <c r="AI1702" s="338"/>
      <c r="AJ1702" s="338"/>
      <c r="AK1702" s="338"/>
      <c r="AL1702" s="338"/>
      <c r="AM1702" s="590"/>
      <c r="DA1702" s="593"/>
    </row>
    <row r="1703" spans="1:105" s="591" customFormat="1" ht="14.5" x14ac:dyDescent="0.35">
      <c r="A1703" s="624" t="s">
        <v>1649</v>
      </c>
      <c r="B1703" s="470" t="s">
        <v>48</v>
      </c>
      <c r="C1703" s="21">
        <v>9780008540159</v>
      </c>
      <c r="D1703" s="649">
        <v>4.75</v>
      </c>
      <c r="E1703" s="134"/>
      <c r="F1703" s="366">
        <f t="shared" si="272"/>
        <v>0</v>
      </c>
      <c r="G1703" s="367">
        <f t="shared" si="271"/>
        <v>0</v>
      </c>
      <c r="H1703" s="338" t="s">
        <v>810</v>
      </c>
      <c r="I1703" s="338">
        <v>0</v>
      </c>
      <c r="J1703" s="167">
        <v>44833</v>
      </c>
      <c r="K1703" s="338"/>
      <c r="L1703" s="338"/>
      <c r="M1703" s="338"/>
      <c r="N1703" s="338"/>
      <c r="O1703" s="338"/>
      <c r="P1703" s="338"/>
      <c r="Q1703" s="338"/>
      <c r="R1703" s="338"/>
      <c r="S1703" s="338"/>
      <c r="T1703" s="338"/>
      <c r="U1703" s="338"/>
      <c r="V1703" s="338"/>
      <c r="W1703" s="338"/>
      <c r="X1703" s="338"/>
      <c r="Y1703" s="338"/>
      <c r="Z1703" s="338"/>
      <c r="AA1703" s="338"/>
      <c r="AB1703" s="338"/>
      <c r="AC1703" s="338"/>
      <c r="AD1703" s="338"/>
      <c r="AE1703" s="338"/>
      <c r="AF1703" s="338"/>
      <c r="AG1703" s="338"/>
      <c r="AH1703" s="338"/>
      <c r="AI1703" s="338"/>
      <c r="AJ1703" s="338"/>
      <c r="AK1703" s="338"/>
      <c r="AL1703" s="338"/>
      <c r="AM1703" s="590"/>
      <c r="DA1703" s="593"/>
    </row>
    <row r="1704" spans="1:105" s="591" customFormat="1" ht="14.5" x14ac:dyDescent="0.35">
      <c r="A1704" s="624" t="s">
        <v>1650</v>
      </c>
      <c r="B1704" s="470" t="s">
        <v>48</v>
      </c>
      <c r="C1704" s="21">
        <v>9780008540135</v>
      </c>
      <c r="D1704" s="649">
        <v>4.75</v>
      </c>
      <c r="E1704" s="134"/>
      <c r="F1704" s="366">
        <f t="shared" si="272"/>
        <v>0</v>
      </c>
      <c r="G1704" s="367">
        <f t="shared" si="271"/>
        <v>0</v>
      </c>
      <c r="H1704" s="338" t="s">
        <v>810</v>
      </c>
      <c r="I1704" s="338">
        <v>0</v>
      </c>
      <c r="J1704" s="167">
        <v>44833</v>
      </c>
      <c r="K1704" s="338"/>
      <c r="L1704" s="338"/>
      <c r="M1704" s="338"/>
      <c r="N1704" s="338"/>
      <c r="O1704" s="338"/>
      <c r="P1704" s="338"/>
      <c r="Q1704" s="338"/>
      <c r="R1704" s="338"/>
      <c r="S1704" s="338"/>
      <c r="T1704" s="338"/>
      <c r="U1704" s="338"/>
      <c r="V1704" s="338"/>
      <c r="W1704" s="338"/>
      <c r="X1704" s="338"/>
      <c r="Y1704" s="338"/>
      <c r="Z1704" s="338"/>
      <c r="AA1704" s="338"/>
      <c r="AB1704" s="338"/>
      <c r="AC1704" s="338"/>
      <c r="AD1704" s="338"/>
      <c r="AE1704" s="338"/>
      <c r="AF1704" s="338"/>
      <c r="AG1704" s="338"/>
      <c r="AH1704" s="338"/>
      <c r="AI1704" s="338"/>
      <c r="AJ1704" s="338"/>
      <c r="AK1704" s="338"/>
      <c r="AL1704" s="338"/>
      <c r="AM1704" s="590"/>
      <c r="DA1704" s="593"/>
    </row>
    <row r="1705" spans="1:105" s="591" customFormat="1" ht="14.5" x14ac:dyDescent="0.35">
      <c r="A1705" s="624" t="s">
        <v>1651</v>
      </c>
      <c r="B1705" s="470" t="s">
        <v>48</v>
      </c>
      <c r="C1705" s="21">
        <v>9780008539870</v>
      </c>
      <c r="D1705" s="649">
        <v>4.75</v>
      </c>
      <c r="E1705" s="134"/>
      <c r="F1705" s="366">
        <f t="shared" si="272"/>
        <v>0</v>
      </c>
      <c r="G1705" s="367">
        <f t="shared" si="271"/>
        <v>0</v>
      </c>
      <c r="H1705" s="338" t="s">
        <v>810</v>
      </c>
      <c r="I1705" s="338">
        <v>0</v>
      </c>
      <c r="J1705" s="167">
        <v>44833</v>
      </c>
      <c r="K1705" s="338"/>
      <c r="L1705" s="338"/>
      <c r="M1705" s="338"/>
      <c r="N1705" s="338"/>
      <c r="O1705" s="338"/>
      <c r="P1705" s="338"/>
      <c r="Q1705" s="338"/>
      <c r="R1705" s="338"/>
      <c r="S1705" s="338"/>
      <c r="T1705" s="338"/>
      <c r="U1705" s="338"/>
      <c r="V1705" s="338"/>
      <c r="W1705" s="338"/>
      <c r="X1705" s="338"/>
      <c r="Y1705" s="338"/>
      <c r="Z1705" s="338"/>
      <c r="AA1705" s="338"/>
      <c r="AB1705" s="338"/>
      <c r="AC1705" s="338"/>
      <c r="AD1705" s="338"/>
      <c r="AE1705" s="338"/>
      <c r="AF1705" s="338"/>
      <c r="AG1705" s="338"/>
      <c r="AH1705" s="338"/>
      <c r="AI1705" s="338"/>
      <c r="AJ1705" s="338"/>
      <c r="AK1705" s="338"/>
      <c r="AL1705" s="338"/>
      <c r="AM1705" s="590"/>
      <c r="DA1705" s="593"/>
    </row>
    <row r="1706" spans="1:105" s="591" customFormat="1" ht="14.5" x14ac:dyDescent="0.35">
      <c r="A1706" s="624" t="s">
        <v>1652</v>
      </c>
      <c r="B1706" s="470" t="s">
        <v>48</v>
      </c>
      <c r="C1706" s="21">
        <v>9780008539856</v>
      </c>
      <c r="D1706" s="649">
        <v>4.75</v>
      </c>
      <c r="E1706" s="134"/>
      <c r="F1706" s="366">
        <f t="shared" si="272"/>
        <v>0</v>
      </c>
      <c r="G1706" s="367">
        <f t="shared" si="271"/>
        <v>0</v>
      </c>
      <c r="H1706" s="338" t="s">
        <v>810</v>
      </c>
      <c r="I1706" s="338">
        <v>0</v>
      </c>
      <c r="J1706" s="167">
        <v>44833</v>
      </c>
      <c r="K1706" s="338"/>
      <c r="L1706" s="338"/>
      <c r="M1706" s="338"/>
      <c r="N1706" s="338"/>
      <c r="O1706" s="338"/>
      <c r="P1706" s="338"/>
      <c r="Q1706" s="338"/>
      <c r="R1706" s="338"/>
      <c r="S1706" s="338"/>
      <c r="T1706" s="338"/>
      <c r="U1706" s="338"/>
      <c r="V1706" s="338"/>
      <c r="W1706" s="338"/>
      <c r="X1706" s="338"/>
      <c r="Y1706" s="338"/>
      <c r="Z1706" s="338"/>
      <c r="AA1706" s="338"/>
      <c r="AB1706" s="338"/>
      <c r="AC1706" s="338"/>
      <c r="AD1706" s="338"/>
      <c r="AE1706" s="338"/>
      <c r="AF1706" s="338"/>
      <c r="AG1706" s="338"/>
      <c r="AH1706" s="338"/>
      <c r="AI1706" s="338"/>
      <c r="AJ1706" s="338"/>
      <c r="AK1706" s="338"/>
      <c r="AL1706" s="338"/>
      <c r="AM1706" s="590"/>
      <c r="DA1706" s="593"/>
    </row>
    <row r="1707" spans="1:105" s="591" customFormat="1" ht="14.5" x14ac:dyDescent="0.35">
      <c r="A1707" s="624" t="s">
        <v>1653</v>
      </c>
      <c r="B1707" s="470" t="s">
        <v>48</v>
      </c>
      <c r="C1707" s="21">
        <v>9780008539832</v>
      </c>
      <c r="D1707" s="649">
        <v>4.75</v>
      </c>
      <c r="E1707" s="134"/>
      <c r="F1707" s="366">
        <f t="shared" si="272"/>
        <v>0</v>
      </c>
      <c r="G1707" s="367">
        <f t="shared" si="271"/>
        <v>0</v>
      </c>
      <c r="H1707" s="338" t="s">
        <v>810</v>
      </c>
      <c r="I1707" s="338">
        <v>0</v>
      </c>
      <c r="J1707" s="167">
        <v>44833</v>
      </c>
      <c r="K1707" s="338"/>
      <c r="L1707" s="338"/>
      <c r="M1707" s="338"/>
      <c r="N1707" s="338"/>
      <c r="O1707" s="338"/>
      <c r="P1707" s="338"/>
      <c r="Q1707" s="338"/>
      <c r="R1707" s="338"/>
      <c r="S1707" s="338"/>
      <c r="T1707" s="338"/>
      <c r="U1707" s="338"/>
      <c r="V1707" s="338"/>
      <c r="W1707" s="338"/>
      <c r="X1707" s="338"/>
      <c r="Y1707" s="338"/>
      <c r="Z1707" s="338"/>
      <c r="AA1707" s="338"/>
      <c r="AB1707" s="338"/>
      <c r="AC1707" s="338"/>
      <c r="AD1707" s="338"/>
      <c r="AE1707" s="338"/>
      <c r="AF1707" s="338"/>
      <c r="AG1707" s="338"/>
      <c r="AH1707" s="338"/>
      <c r="AI1707" s="338"/>
      <c r="AJ1707" s="338"/>
      <c r="AK1707" s="338"/>
      <c r="AL1707" s="338"/>
      <c r="AM1707" s="590"/>
      <c r="DA1707" s="593"/>
    </row>
    <row r="1708" spans="1:105" s="591" customFormat="1" ht="14.5" x14ac:dyDescent="0.35">
      <c r="A1708" s="624" t="s">
        <v>1654</v>
      </c>
      <c r="B1708" s="470" t="s">
        <v>48</v>
      </c>
      <c r="C1708" s="21">
        <v>9780008539818</v>
      </c>
      <c r="D1708" s="649">
        <v>4.75</v>
      </c>
      <c r="E1708" s="134"/>
      <c r="F1708" s="366">
        <f t="shared" si="272"/>
        <v>0</v>
      </c>
      <c r="G1708" s="367">
        <f t="shared" si="271"/>
        <v>0</v>
      </c>
      <c r="H1708" s="338" t="s">
        <v>810</v>
      </c>
      <c r="I1708" s="338">
        <v>0</v>
      </c>
      <c r="J1708" s="167">
        <v>44833</v>
      </c>
      <c r="K1708" s="338"/>
      <c r="L1708" s="338"/>
      <c r="M1708" s="338"/>
      <c r="N1708" s="338"/>
      <c r="O1708" s="338"/>
      <c r="P1708" s="338"/>
      <c r="Q1708" s="338"/>
      <c r="R1708" s="338"/>
      <c r="S1708" s="338"/>
      <c r="T1708" s="338"/>
      <c r="U1708" s="338"/>
      <c r="V1708" s="338"/>
      <c r="W1708" s="338"/>
      <c r="X1708" s="338"/>
      <c r="Y1708" s="338"/>
      <c r="Z1708" s="338"/>
      <c r="AA1708" s="338"/>
      <c r="AB1708" s="338"/>
      <c r="AC1708" s="338"/>
      <c r="AD1708" s="338"/>
      <c r="AE1708" s="338"/>
      <c r="AF1708" s="338"/>
      <c r="AG1708" s="338"/>
      <c r="AH1708" s="338"/>
      <c r="AI1708" s="338"/>
      <c r="AJ1708" s="338"/>
      <c r="AK1708" s="338"/>
      <c r="AL1708" s="338"/>
      <c r="AM1708" s="590"/>
      <c r="DA1708" s="593"/>
    </row>
    <row r="1709" spans="1:105" s="591" customFormat="1" ht="14.5" x14ac:dyDescent="0.35">
      <c r="A1709" s="624" t="s">
        <v>1655</v>
      </c>
      <c r="B1709" s="470" t="s">
        <v>48</v>
      </c>
      <c r="C1709" s="21">
        <v>9780008539795</v>
      </c>
      <c r="D1709" s="649">
        <v>4.75</v>
      </c>
      <c r="E1709" s="134"/>
      <c r="F1709" s="366">
        <f t="shared" si="272"/>
        <v>0</v>
      </c>
      <c r="G1709" s="367">
        <f t="shared" si="271"/>
        <v>0</v>
      </c>
      <c r="H1709" s="338" t="s">
        <v>810</v>
      </c>
      <c r="I1709" s="338">
        <v>0</v>
      </c>
      <c r="J1709" s="167">
        <v>44833</v>
      </c>
      <c r="K1709" s="338"/>
      <c r="L1709" s="338"/>
      <c r="M1709" s="338"/>
      <c r="N1709" s="338"/>
      <c r="O1709" s="338"/>
      <c r="P1709" s="338"/>
      <c r="Q1709" s="338"/>
      <c r="R1709" s="338"/>
      <c r="S1709" s="338"/>
      <c r="T1709" s="338"/>
      <c r="U1709" s="338"/>
      <c r="V1709" s="338"/>
      <c r="W1709" s="338"/>
      <c r="X1709" s="338"/>
      <c r="Y1709" s="338"/>
      <c r="Z1709" s="338"/>
      <c r="AA1709" s="338"/>
      <c r="AB1709" s="338"/>
      <c r="AC1709" s="338"/>
      <c r="AD1709" s="338"/>
      <c r="AE1709" s="338"/>
      <c r="AF1709" s="338"/>
      <c r="AG1709" s="338"/>
      <c r="AH1709" s="338"/>
      <c r="AI1709" s="338"/>
      <c r="AJ1709" s="338"/>
      <c r="AK1709" s="338"/>
      <c r="AL1709" s="338"/>
      <c r="AM1709" s="590"/>
      <c r="DA1709" s="593"/>
    </row>
    <row r="1710" spans="1:105" s="591" customFormat="1" ht="14.5" x14ac:dyDescent="0.35">
      <c r="A1710" s="624" t="s">
        <v>1656</v>
      </c>
      <c r="B1710" s="470" t="s">
        <v>48</v>
      </c>
      <c r="C1710" s="21">
        <v>9780008539771</v>
      </c>
      <c r="D1710" s="649">
        <v>4.75</v>
      </c>
      <c r="E1710" s="134"/>
      <c r="F1710" s="366">
        <f t="shared" si="272"/>
        <v>0</v>
      </c>
      <c r="G1710" s="367">
        <f t="shared" si="271"/>
        <v>0</v>
      </c>
      <c r="H1710" s="338" t="s">
        <v>810</v>
      </c>
      <c r="I1710" s="338">
        <v>0</v>
      </c>
      <c r="J1710" s="167">
        <v>44833</v>
      </c>
      <c r="K1710" s="338"/>
      <c r="L1710" s="338"/>
      <c r="M1710" s="338"/>
      <c r="N1710" s="338"/>
      <c r="O1710" s="338"/>
      <c r="P1710" s="338"/>
      <c r="Q1710" s="338"/>
      <c r="R1710" s="338"/>
      <c r="S1710" s="338"/>
      <c r="T1710" s="338"/>
      <c r="U1710" s="338"/>
      <c r="V1710" s="338"/>
      <c r="W1710" s="338"/>
      <c r="X1710" s="338"/>
      <c r="Y1710" s="338"/>
      <c r="Z1710" s="338"/>
      <c r="AA1710" s="338"/>
      <c r="AB1710" s="338"/>
      <c r="AC1710" s="338"/>
      <c r="AD1710" s="338"/>
      <c r="AE1710" s="338"/>
      <c r="AF1710" s="338"/>
      <c r="AG1710" s="338"/>
      <c r="AH1710" s="338"/>
      <c r="AI1710" s="338"/>
      <c r="AJ1710" s="338"/>
      <c r="AK1710" s="338"/>
      <c r="AL1710" s="338"/>
      <c r="AM1710" s="590"/>
      <c r="DA1710" s="593"/>
    </row>
    <row r="1711" spans="1:105" s="591" customFormat="1" ht="14.5" x14ac:dyDescent="0.35">
      <c r="A1711" s="624" t="s">
        <v>1657</v>
      </c>
      <c r="B1711" s="470" t="s">
        <v>48</v>
      </c>
      <c r="C1711" s="21">
        <v>9780008539757</v>
      </c>
      <c r="D1711" s="649">
        <v>4.75</v>
      </c>
      <c r="E1711" s="134"/>
      <c r="F1711" s="366">
        <f t="shared" si="272"/>
        <v>0</v>
      </c>
      <c r="G1711" s="367">
        <f t="shared" si="271"/>
        <v>0</v>
      </c>
      <c r="H1711" s="338" t="s">
        <v>810</v>
      </c>
      <c r="I1711" s="338">
        <v>0</v>
      </c>
      <c r="J1711" s="167">
        <v>44833</v>
      </c>
      <c r="K1711" s="338"/>
      <c r="L1711" s="338"/>
      <c r="M1711" s="338"/>
      <c r="N1711" s="338"/>
      <c r="O1711" s="338"/>
      <c r="P1711" s="338"/>
      <c r="Q1711" s="338"/>
      <c r="R1711" s="338"/>
      <c r="S1711" s="338"/>
      <c r="T1711" s="338"/>
      <c r="U1711" s="338"/>
      <c r="V1711" s="338"/>
      <c r="W1711" s="338"/>
      <c r="X1711" s="338"/>
      <c r="Y1711" s="338"/>
      <c r="Z1711" s="338"/>
      <c r="AA1711" s="338"/>
      <c r="AB1711" s="338"/>
      <c r="AC1711" s="338"/>
      <c r="AD1711" s="338"/>
      <c r="AE1711" s="338"/>
      <c r="AF1711" s="338"/>
      <c r="AG1711" s="338"/>
      <c r="AH1711" s="338"/>
      <c r="AI1711" s="338"/>
      <c r="AJ1711" s="338"/>
      <c r="AK1711" s="338"/>
      <c r="AL1711" s="338"/>
      <c r="AM1711" s="590"/>
      <c r="DA1711" s="593"/>
    </row>
    <row r="1712" spans="1:105" s="591" customFormat="1" ht="14.5" x14ac:dyDescent="0.35">
      <c r="A1712" s="624" t="s">
        <v>1658</v>
      </c>
      <c r="B1712" s="470" t="s">
        <v>48</v>
      </c>
      <c r="C1712" s="21">
        <v>9780008539733</v>
      </c>
      <c r="D1712" s="649">
        <v>4.75</v>
      </c>
      <c r="E1712" s="134"/>
      <c r="F1712" s="366">
        <f t="shared" si="272"/>
        <v>0</v>
      </c>
      <c r="G1712" s="367">
        <f t="shared" si="271"/>
        <v>0</v>
      </c>
      <c r="H1712" s="338" t="s">
        <v>810</v>
      </c>
      <c r="I1712" s="338">
        <v>0</v>
      </c>
      <c r="J1712" s="167">
        <v>44833</v>
      </c>
      <c r="K1712" s="338"/>
      <c r="L1712" s="338"/>
      <c r="M1712" s="338"/>
      <c r="N1712" s="338"/>
      <c r="O1712" s="338"/>
      <c r="P1712" s="338"/>
      <c r="Q1712" s="338"/>
      <c r="R1712" s="338"/>
      <c r="S1712" s="338"/>
      <c r="T1712" s="338"/>
      <c r="U1712" s="338"/>
      <c r="V1712" s="338"/>
      <c r="W1712" s="338"/>
      <c r="X1712" s="338"/>
      <c r="Y1712" s="338"/>
      <c r="Z1712" s="338"/>
      <c r="AA1712" s="338"/>
      <c r="AB1712" s="338"/>
      <c r="AC1712" s="338"/>
      <c r="AD1712" s="338"/>
      <c r="AE1712" s="338"/>
      <c r="AF1712" s="338"/>
      <c r="AG1712" s="338"/>
      <c r="AH1712" s="338"/>
      <c r="AI1712" s="338"/>
      <c r="AJ1712" s="338"/>
      <c r="AK1712" s="338"/>
      <c r="AL1712" s="338"/>
      <c r="AM1712" s="590"/>
      <c r="DA1712" s="593"/>
    </row>
    <row r="1713" spans="1:105" s="591" customFormat="1" ht="14.5" x14ac:dyDescent="0.35">
      <c r="A1713" s="624" t="s">
        <v>1659</v>
      </c>
      <c r="B1713" s="470" t="s">
        <v>48</v>
      </c>
      <c r="C1713" s="21">
        <v>9780008539719</v>
      </c>
      <c r="D1713" s="649">
        <v>4.75</v>
      </c>
      <c r="E1713" s="134"/>
      <c r="F1713" s="366">
        <f t="shared" si="272"/>
        <v>0</v>
      </c>
      <c r="G1713" s="367">
        <f t="shared" si="271"/>
        <v>0</v>
      </c>
      <c r="H1713" s="338" t="s">
        <v>810</v>
      </c>
      <c r="I1713" s="338">
        <v>0</v>
      </c>
      <c r="J1713" s="167">
        <v>44833</v>
      </c>
      <c r="K1713" s="338"/>
      <c r="L1713" s="338"/>
      <c r="M1713" s="338"/>
      <c r="N1713" s="338"/>
      <c r="O1713" s="338"/>
      <c r="P1713" s="338"/>
      <c r="Q1713" s="338"/>
      <c r="R1713" s="338"/>
      <c r="S1713" s="338"/>
      <c r="T1713" s="338"/>
      <c r="U1713" s="338"/>
      <c r="V1713" s="338"/>
      <c r="W1713" s="338"/>
      <c r="X1713" s="338"/>
      <c r="Y1713" s="338"/>
      <c r="Z1713" s="338"/>
      <c r="AA1713" s="338"/>
      <c r="AB1713" s="338"/>
      <c r="AC1713" s="338"/>
      <c r="AD1713" s="338"/>
      <c r="AE1713" s="338"/>
      <c r="AF1713" s="338"/>
      <c r="AG1713" s="338"/>
      <c r="AH1713" s="338"/>
      <c r="AI1713" s="338"/>
      <c r="AJ1713" s="338"/>
      <c r="AK1713" s="338"/>
      <c r="AL1713" s="338"/>
      <c r="AM1713" s="590"/>
      <c r="DA1713" s="593"/>
    </row>
    <row r="1714" spans="1:105" s="591" customFormat="1" ht="14.5" x14ac:dyDescent="0.35">
      <c r="A1714" s="624" t="s">
        <v>1660</v>
      </c>
      <c r="B1714" s="470" t="s">
        <v>48</v>
      </c>
      <c r="C1714" s="21">
        <v>9780008540760</v>
      </c>
      <c r="D1714" s="649">
        <v>4.75</v>
      </c>
      <c r="E1714" s="134"/>
      <c r="F1714" s="366">
        <f t="shared" si="272"/>
        <v>0</v>
      </c>
      <c r="G1714" s="367">
        <f t="shared" si="271"/>
        <v>0</v>
      </c>
      <c r="H1714" s="338" t="s">
        <v>810</v>
      </c>
      <c r="I1714" s="338">
        <v>0</v>
      </c>
      <c r="J1714" s="167">
        <v>44833</v>
      </c>
      <c r="K1714" s="338"/>
      <c r="L1714" s="338"/>
      <c r="M1714" s="338"/>
      <c r="N1714" s="338"/>
      <c r="O1714" s="338"/>
      <c r="P1714" s="338"/>
      <c r="Q1714" s="338"/>
      <c r="R1714" s="338"/>
      <c r="S1714" s="338"/>
      <c r="T1714" s="338"/>
      <c r="U1714" s="338"/>
      <c r="V1714" s="338"/>
      <c r="W1714" s="338"/>
      <c r="X1714" s="338"/>
      <c r="Y1714" s="338"/>
      <c r="Z1714" s="338"/>
      <c r="AA1714" s="338"/>
      <c r="AB1714" s="338"/>
      <c r="AC1714" s="338"/>
      <c r="AD1714" s="338"/>
      <c r="AE1714" s="338"/>
      <c r="AF1714" s="338"/>
      <c r="AG1714" s="338"/>
      <c r="AH1714" s="338"/>
      <c r="AI1714" s="338"/>
      <c r="AJ1714" s="338"/>
      <c r="AK1714" s="338"/>
      <c r="AL1714" s="338"/>
      <c r="AM1714" s="590"/>
      <c r="DA1714" s="593"/>
    </row>
    <row r="1715" spans="1:105" s="591" customFormat="1" ht="14.5" x14ac:dyDescent="0.35">
      <c r="A1715" s="624" t="s">
        <v>1661</v>
      </c>
      <c r="B1715" s="470" t="s">
        <v>48</v>
      </c>
      <c r="C1715" s="21">
        <v>9780008540746</v>
      </c>
      <c r="D1715" s="649">
        <v>4.75</v>
      </c>
      <c r="E1715" s="134"/>
      <c r="F1715" s="366">
        <f t="shared" si="272"/>
        <v>0</v>
      </c>
      <c r="G1715" s="367">
        <f t="shared" si="271"/>
        <v>0</v>
      </c>
      <c r="H1715" s="338" t="s">
        <v>810</v>
      </c>
      <c r="I1715" s="338">
        <v>0</v>
      </c>
      <c r="J1715" s="167">
        <v>44833</v>
      </c>
      <c r="K1715" s="338"/>
      <c r="L1715" s="338"/>
      <c r="M1715" s="338"/>
      <c r="N1715" s="338"/>
      <c r="O1715" s="338"/>
      <c r="P1715" s="338"/>
      <c r="Q1715" s="338"/>
      <c r="R1715" s="338"/>
      <c r="S1715" s="338"/>
      <c r="T1715" s="338"/>
      <c r="U1715" s="338"/>
      <c r="V1715" s="338"/>
      <c r="W1715" s="338"/>
      <c r="X1715" s="338"/>
      <c r="Y1715" s="338"/>
      <c r="Z1715" s="338"/>
      <c r="AA1715" s="338"/>
      <c r="AB1715" s="338"/>
      <c r="AC1715" s="338"/>
      <c r="AD1715" s="338"/>
      <c r="AE1715" s="338"/>
      <c r="AF1715" s="338"/>
      <c r="AG1715" s="338"/>
      <c r="AH1715" s="338"/>
      <c r="AI1715" s="338"/>
      <c r="AJ1715" s="338"/>
      <c r="AK1715" s="338"/>
      <c r="AL1715" s="338"/>
      <c r="AM1715" s="590"/>
      <c r="DA1715" s="593"/>
    </row>
    <row r="1716" spans="1:105" s="591" customFormat="1" ht="14.5" x14ac:dyDescent="0.35">
      <c r="A1716" s="624" t="s">
        <v>1662</v>
      </c>
      <c r="B1716" s="470" t="s">
        <v>48</v>
      </c>
      <c r="C1716" s="21">
        <v>9780008540722</v>
      </c>
      <c r="D1716" s="649">
        <v>4.75</v>
      </c>
      <c r="E1716" s="134"/>
      <c r="F1716" s="366">
        <f t="shared" si="272"/>
        <v>0</v>
      </c>
      <c r="G1716" s="367">
        <f t="shared" si="271"/>
        <v>0</v>
      </c>
      <c r="H1716" s="338" t="s">
        <v>810</v>
      </c>
      <c r="I1716" s="338">
        <v>0</v>
      </c>
      <c r="J1716" s="167">
        <v>44833</v>
      </c>
      <c r="K1716" s="338"/>
      <c r="L1716" s="338"/>
      <c r="M1716" s="338"/>
      <c r="N1716" s="338"/>
      <c r="O1716" s="338"/>
      <c r="P1716" s="338"/>
      <c r="Q1716" s="338"/>
      <c r="R1716" s="338"/>
      <c r="S1716" s="338"/>
      <c r="T1716" s="338"/>
      <c r="U1716" s="338"/>
      <c r="V1716" s="338"/>
      <c r="W1716" s="338"/>
      <c r="X1716" s="338"/>
      <c r="Y1716" s="338"/>
      <c r="Z1716" s="338"/>
      <c r="AA1716" s="338"/>
      <c r="AB1716" s="338"/>
      <c r="AC1716" s="338"/>
      <c r="AD1716" s="338"/>
      <c r="AE1716" s="338"/>
      <c r="AF1716" s="338"/>
      <c r="AG1716" s="338"/>
      <c r="AH1716" s="338"/>
      <c r="AI1716" s="338"/>
      <c r="AJ1716" s="338"/>
      <c r="AK1716" s="338"/>
      <c r="AL1716" s="338"/>
      <c r="AM1716" s="590"/>
      <c r="DA1716" s="593"/>
    </row>
    <row r="1717" spans="1:105" s="591" customFormat="1" ht="14.5" x14ac:dyDescent="0.35">
      <c r="A1717" s="624" t="s">
        <v>1663</v>
      </c>
      <c r="B1717" s="470" t="s">
        <v>48</v>
      </c>
      <c r="C1717" s="21">
        <v>9780008540708</v>
      </c>
      <c r="D1717" s="649">
        <v>5.25</v>
      </c>
      <c r="E1717" s="134"/>
      <c r="F1717" s="366">
        <f t="shared" si="272"/>
        <v>0</v>
      </c>
      <c r="G1717" s="367">
        <f t="shared" si="271"/>
        <v>0</v>
      </c>
      <c r="H1717" s="338" t="s">
        <v>810</v>
      </c>
      <c r="I1717" s="338">
        <v>0</v>
      </c>
      <c r="J1717" s="167">
        <v>44833</v>
      </c>
      <c r="K1717" s="338"/>
      <c r="L1717" s="338"/>
      <c r="M1717" s="338"/>
      <c r="N1717" s="338"/>
      <c r="O1717" s="338"/>
      <c r="P1717" s="338"/>
      <c r="Q1717" s="338"/>
      <c r="R1717" s="338"/>
      <c r="S1717" s="338"/>
      <c r="T1717" s="338"/>
      <c r="U1717" s="338"/>
      <c r="V1717" s="338"/>
      <c r="W1717" s="338"/>
      <c r="X1717" s="338"/>
      <c r="Y1717" s="338"/>
      <c r="Z1717" s="338"/>
      <c r="AA1717" s="338"/>
      <c r="AB1717" s="338"/>
      <c r="AC1717" s="338"/>
      <c r="AD1717" s="338"/>
      <c r="AE1717" s="338"/>
      <c r="AF1717" s="338"/>
      <c r="AG1717" s="338"/>
      <c r="AH1717" s="338"/>
      <c r="AI1717" s="338"/>
      <c r="AJ1717" s="338"/>
      <c r="AK1717" s="338"/>
      <c r="AL1717" s="338"/>
      <c r="AM1717" s="590"/>
      <c r="DA1717" s="593"/>
    </row>
    <row r="1718" spans="1:105" s="591" customFormat="1" ht="14.5" x14ac:dyDescent="0.35">
      <c r="A1718" s="624" t="s">
        <v>1664</v>
      </c>
      <c r="B1718" s="470" t="s">
        <v>48</v>
      </c>
      <c r="C1718" s="21">
        <v>9780008540685</v>
      </c>
      <c r="D1718" s="649">
        <v>5.25</v>
      </c>
      <c r="E1718" s="134"/>
      <c r="F1718" s="366">
        <f t="shared" si="272"/>
        <v>0</v>
      </c>
      <c r="G1718" s="367">
        <f t="shared" si="271"/>
        <v>0</v>
      </c>
      <c r="H1718" s="338" t="s">
        <v>810</v>
      </c>
      <c r="I1718" s="338">
        <v>0</v>
      </c>
      <c r="J1718" s="167">
        <v>44833</v>
      </c>
      <c r="K1718" s="338"/>
      <c r="L1718" s="338"/>
      <c r="M1718" s="338"/>
      <c r="N1718" s="338"/>
      <c r="O1718" s="338"/>
      <c r="P1718" s="338"/>
      <c r="Q1718" s="338"/>
      <c r="R1718" s="338"/>
      <c r="S1718" s="338"/>
      <c r="T1718" s="338"/>
      <c r="U1718" s="338"/>
      <c r="V1718" s="338"/>
      <c r="W1718" s="338"/>
      <c r="X1718" s="338"/>
      <c r="Y1718" s="338"/>
      <c r="Z1718" s="338"/>
      <c r="AA1718" s="338"/>
      <c r="AB1718" s="338"/>
      <c r="AC1718" s="338"/>
      <c r="AD1718" s="338"/>
      <c r="AE1718" s="338"/>
      <c r="AF1718" s="338"/>
      <c r="AG1718" s="338"/>
      <c r="AH1718" s="338"/>
      <c r="AI1718" s="338"/>
      <c r="AJ1718" s="338"/>
      <c r="AK1718" s="338"/>
      <c r="AL1718" s="338"/>
      <c r="AM1718" s="590"/>
      <c r="DA1718" s="593"/>
    </row>
    <row r="1719" spans="1:105" s="591" customFormat="1" ht="14.5" x14ac:dyDescent="0.35">
      <c r="A1719" s="624" t="s">
        <v>1665</v>
      </c>
      <c r="B1719" s="470" t="s">
        <v>48</v>
      </c>
      <c r="C1719" s="21">
        <v>9780008540661</v>
      </c>
      <c r="D1719" s="649">
        <v>5.25</v>
      </c>
      <c r="E1719" s="134"/>
      <c r="F1719" s="366">
        <f t="shared" si="272"/>
        <v>0</v>
      </c>
      <c r="G1719" s="367">
        <f t="shared" si="271"/>
        <v>0</v>
      </c>
      <c r="H1719" s="338" t="s">
        <v>810</v>
      </c>
      <c r="I1719" s="338">
        <v>0</v>
      </c>
      <c r="J1719" s="167">
        <v>44833</v>
      </c>
      <c r="K1719" s="338"/>
      <c r="L1719" s="338"/>
      <c r="M1719" s="338"/>
      <c r="N1719" s="338"/>
      <c r="O1719" s="338"/>
      <c r="P1719" s="338"/>
      <c r="Q1719" s="338"/>
      <c r="R1719" s="338"/>
      <c r="S1719" s="338"/>
      <c r="T1719" s="338"/>
      <c r="U1719" s="338"/>
      <c r="V1719" s="338"/>
      <c r="W1719" s="338"/>
      <c r="X1719" s="338"/>
      <c r="Y1719" s="338"/>
      <c r="Z1719" s="338"/>
      <c r="AA1719" s="338"/>
      <c r="AB1719" s="338"/>
      <c r="AC1719" s="338"/>
      <c r="AD1719" s="338"/>
      <c r="AE1719" s="338"/>
      <c r="AF1719" s="338"/>
      <c r="AG1719" s="338"/>
      <c r="AH1719" s="338"/>
      <c r="AI1719" s="338"/>
      <c r="AJ1719" s="338"/>
      <c r="AK1719" s="338"/>
      <c r="AL1719" s="338"/>
      <c r="AM1719" s="590"/>
      <c r="DA1719" s="593"/>
    </row>
    <row r="1720" spans="1:105" s="591" customFormat="1" ht="14.5" x14ac:dyDescent="0.35">
      <c r="A1720" s="624" t="s">
        <v>1666</v>
      </c>
      <c r="B1720" s="470" t="s">
        <v>48</v>
      </c>
      <c r="C1720" s="21">
        <v>9780008540647</v>
      </c>
      <c r="D1720" s="649">
        <v>5.25</v>
      </c>
      <c r="E1720" s="134"/>
      <c r="F1720" s="366">
        <f t="shared" si="272"/>
        <v>0</v>
      </c>
      <c r="G1720" s="367">
        <f t="shared" si="271"/>
        <v>0</v>
      </c>
      <c r="H1720" s="338" t="s">
        <v>810</v>
      </c>
      <c r="I1720" s="338">
        <v>0</v>
      </c>
      <c r="J1720" s="167">
        <v>44833</v>
      </c>
      <c r="K1720" s="338"/>
      <c r="L1720" s="338"/>
      <c r="M1720" s="338"/>
      <c r="N1720" s="338"/>
      <c r="O1720" s="338"/>
      <c r="P1720" s="338"/>
      <c r="Q1720" s="338"/>
      <c r="R1720" s="338"/>
      <c r="S1720" s="338"/>
      <c r="T1720" s="338"/>
      <c r="U1720" s="338"/>
      <c r="V1720" s="338"/>
      <c r="W1720" s="338"/>
      <c r="X1720" s="338"/>
      <c r="Y1720" s="338"/>
      <c r="Z1720" s="338"/>
      <c r="AA1720" s="338"/>
      <c r="AB1720" s="338"/>
      <c r="AC1720" s="338"/>
      <c r="AD1720" s="338"/>
      <c r="AE1720" s="338"/>
      <c r="AF1720" s="338"/>
      <c r="AG1720" s="338"/>
      <c r="AH1720" s="338"/>
      <c r="AI1720" s="338"/>
      <c r="AJ1720" s="338"/>
      <c r="AK1720" s="338"/>
      <c r="AL1720" s="338"/>
      <c r="AM1720" s="590"/>
      <c r="DA1720" s="593"/>
    </row>
    <row r="1721" spans="1:105" s="591" customFormat="1" ht="14.5" x14ac:dyDescent="0.35">
      <c r="A1721" s="624" t="s">
        <v>1667</v>
      </c>
      <c r="B1721" s="470" t="s">
        <v>48</v>
      </c>
      <c r="C1721" s="21">
        <v>9780008540623</v>
      </c>
      <c r="D1721" s="649">
        <v>5.25</v>
      </c>
      <c r="E1721" s="134"/>
      <c r="F1721" s="366">
        <f t="shared" si="272"/>
        <v>0</v>
      </c>
      <c r="G1721" s="367">
        <f t="shared" si="271"/>
        <v>0</v>
      </c>
      <c r="H1721" s="338" t="s">
        <v>810</v>
      </c>
      <c r="I1721" s="338">
        <v>0</v>
      </c>
      <c r="J1721" s="167">
        <v>44833</v>
      </c>
      <c r="K1721" s="338"/>
      <c r="L1721" s="338"/>
      <c r="M1721" s="338"/>
      <c r="N1721" s="338"/>
      <c r="O1721" s="338"/>
      <c r="P1721" s="338"/>
      <c r="Q1721" s="338"/>
      <c r="R1721" s="338"/>
      <c r="S1721" s="338"/>
      <c r="T1721" s="338"/>
      <c r="U1721" s="338"/>
      <c r="V1721" s="338"/>
      <c r="W1721" s="338"/>
      <c r="X1721" s="338"/>
      <c r="Y1721" s="338"/>
      <c r="Z1721" s="338"/>
      <c r="AA1721" s="338"/>
      <c r="AB1721" s="338"/>
      <c r="AC1721" s="338"/>
      <c r="AD1721" s="338"/>
      <c r="AE1721" s="338"/>
      <c r="AF1721" s="338"/>
      <c r="AG1721" s="338"/>
      <c r="AH1721" s="338"/>
      <c r="AI1721" s="338"/>
      <c r="AJ1721" s="338"/>
      <c r="AK1721" s="338"/>
      <c r="AL1721" s="338"/>
      <c r="AM1721" s="590"/>
      <c r="DA1721" s="593"/>
    </row>
    <row r="1722" spans="1:105" s="591" customFormat="1" ht="14.5" x14ac:dyDescent="0.35">
      <c r="A1722" s="624" t="s">
        <v>1668</v>
      </c>
      <c r="B1722" s="470" t="s">
        <v>48</v>
      </c>
      <c r="C1722" s="21">
        <v>9780008540609</v>
      </c>
      <c r="D1722" s="649">
        <v>5.25</v>
      </c>
      <c r="E1722" s="134"/>
      <c r="F1722" s="366">
        <f t="shared" si="272"/>
        <v>0</v>
      </c>
      <c r="G1722" s="367">
        <f t="shared" si="271"/>
        <v>0</v>
      </c>
      <c r="H1722" s="338" t="s">
        <v>810</v>
      </c>
      <c r="I1722" s="338">
        <v>0</v>
      </c>
      <c r="J1722" s="167">
        <v>44833</v>
      </c>
      <c r="K1722" s="338"/>
      <c r="L1722" s="338"/>
      <c r="M1722" s="338"/>
      <c r="N1722" s="338"/>
      <c r="O1722" s="338"/>
      <c r="P1722" s="338"/>
      <c r="Q1722" s="338"/>
      <c r="R1722" s="338"/>
      <c r="S1722" s="338"/>
      <c r="T1722" s="338"/>
      <c r="U1722" s="338"/>
      <c r="V1722" s="338"/>
      <c r="W1722" s="338"/>
      <c r="X1722" s="338"/>
      <c r="Y1722" s="338"/>
      <c r="Z1722" s="338"/>
      <c r="AA1722" s="338"/>
      <c r="AB1722" s="338"/>
      <c r="AC1722" s="338"/>
      <c r="AD1722" s="338"/>
      <c r="AE1722" s="338"/>
      <c r="AF1722" s="338"/>
      <c r="AG1722" s="338"/>
      <c r="AH1722" s="338"/>
      <c r="AI1722" s="338"/>
      <c r="AJ1722" s="338"/>
      <c r="AK1722" s="338"/>
      <c r="AL1722" s="338"/>
      <c r="AM1722" s="590"/>
      <c r="DA1722" s="593"/>
    </row>
    <row r="1723" spans="1:105" s="591" customFormat="1" ht="14.5" x14ac:dyDescent="0.35">
      <c r="A1723" s="601" t="s">
        <v>1669</v>
      </c>
      <c r="B1723" s="470" t="s">
        <v>48</v>
      </c>
      <c r="C1723" s="21">
        <v>9780008540586</v>
      </c>
      <c r="D1723" s="649">
        <v>5.25</v>
      </c>
      <c r="E1723" s="134"/>
      <c r="F1723" s="366">
        <f t="shared" si="272"/>
        <v>0</v>
      </c>
      <c r="G1723" s="367">
        <f t="shared" si="271"/>
        <v>0</v>
      </c>
      <c r="H1723" s="338" t="s">
        <v>810</v>
      </c>
      <c r="I1723" s="338">
        <v>0</v>
      </c>
      <c r="J1723" s="167">
        <v>44833</v>
      </c>
      <c r="K1723" s="338"/>
      <c r="L1723" s="338"/>
      <c r="M1723" s="338"/>
      <c r="N1723" s="338"/>
      <c r="O1723" s="338"/>
      <c r="P1723" s="338"/>
      <c r="Q1723" s="338"/>
      <c r="R1723" s="338"/>
      <c r="S1723" s="338"/>
      <c r="T1723" s="338"/>
      <c r="U1723" s="338"/>
      <c r="V1723" s="338"/>
      <c r="W1723" s="338"/>
      <c r="X1723" s="338"/>
      <c r="Y1723" s="338"/>
      <c r="Z1723" s="338"/>
      <c r="AA1723" s="338"/>
      <c r="AB1723" s="338"/>
      <c r="AC1723" s="338"/>
      <c r="AD1723" s="338"/>
      <c r="AE1723" s="338"/>
      <c r="AF1723" s="338"/>
      <c r="AG1723" s="338"/>
      <c r="AH1723" s="338"/>
      <c r="AI1723" s="338"/>
      <c r="AJ1723" s="338"/>
      <c r="AK1723" s="338"/>
      <c r="AL1723" s="338"/>
      <c r="AM1723" s="590"/>
      <c r="DA1723" s="593"/>
    </row>
    <row r="1724" spans="1:105" s="591" customFormat="1" ht="14.5" x14ac:dyDescent="0.35">
      <c r="A1724" s="624" t="s">
        <v>1670</v>
      </c>
      <c r="B1724" s="470" t="s">
        <v>48</v>
      </c>
      <c r="C1724" s="21">
        <v>9780008540562</v>
      </c>
      <c r="D1724" s="649">
        <v>5.25</v>
      </c>
      <c r="E1724" s="134"/>
      <c r="F1724" s="366">
        <f t="shared" si="272"/>
        <v>0</v>
      </c>
      <c r="G1724" s="367">
        <f t="shared" si="271"/>
        <v>0</v>
      </c>
      <c r="H1724" s="338" t="s">
        <v>810</v>
      </c>
      <c r="I1724" s="338">
        <v>0</v>
      </c>
      <c r="J1724" s="167">
        <v>44833</v>
      </c>
      <c r="K1724" s="338"/>
      <c r="L1724" s="338"/>
      <c r="M1724" s="338"/>
      <c r="N1724" s="338"/>
      <c r="O1724" s="338"/>
      <c r="P1724" s="338"/>
      <c r="Q1724" s="338"/>
      <c r="R1724" s="338"/>
      <c r="S1724" s="338"/>
      <c r="T1724" s="338"/>
      <c r="U1724" s="338"/>
      <c r="V1724" s="338"/>
      <c r="W1724" s="338"/>
      <c r="X1724" s="338"/>
      <c r="Y1724" s="338"/>
      <c r="Z1724" s="338"/>
      <c r="AA1724" s="338"/>
      <c r="AB1724" s="338"/>
      <c r="AC1724" s="338"/>
      <c r="AD1724" s="338"/>
      <c r="AE1724" s="338"/>
      <c r="AF1724" s="338"/>
      <c r="AG1724" s="338"/>
      <c r="AH1724" s="338"/>
      <c r="AI1724" s="338"/>
      <c r="AJ1724" s="338"/>
      <c r="AK1724" s="338"/>
      <c r="AL1724" s="338"/>
      <c r="AM1724" s="590"/>
      <c r="DA1724" s="593"/>
    </row>
    <row r="1725" spans="1:105" s="591" customFormat="1" ht="14.5" x14ac:dyDescent="0.35">
      <c r="A1725" s="624" t="s">
        <v>1671</v>
      </c>
      <c r="B1725" s="470" t="s">
        <v>48</v>
      </c>
      <c r="C1725" s="21">
        <v>9780008540548</v>
      </c>
      <c r="D1725" s="649">
        <v>5.25</v>
      </c>
      <c r="E1725" s="134"/>
      <c r="F1725" s="366">
        <f t="shared" si="272"/>
        <v>0</v>
      </c>
      <c r="G1725" s="367">
        <f t="shared" si="271"/>
        <v>0</v>
      </c>
      <c r="H1725" s="338" t="s">
        <v>810</v>
      </c>
      <c r="I1725" s="338">
        <v>0</v>
      </c>
      <c r="J1725" s="167">
        <v>44833</v>
      </c>
      <c r="K1725" s="338"/>
      <c r="L1725" s="338"/>
      <c r="M1725" s="338"/>
      <c r="N1725" s="338"/>
      <c r="O1725" s="338"/>
      <c r="P1725" s="338"/>
      <c r="Q1725" s="338"/>
      <c r="R1725" s="338"/>
      <c r="S1725" s="338"/>
      <c r="T1725" s="338"/>
      <c r="U1725" s="338"/>
      <c r="V1725" s="338"/>
      <c r="W1725" s="338"/>
      <c r="X1725" s="338"/>
      <c r="Y1725" s="338"/>
      <c r="Z1725" s="338"/>
      <c r="AA1725" s="338"/>
      <c r="AB1725" s="338"/>
      <c r="AC1725" s="338"/>
      <c r="AD1725" s="338"/>
      <c r="AE1725" s="338"/>
      <c r="AF1725" s="338"/>
      <c r="AG1725" s="338"/>
      <c r="AH1725" s="338"/>
      <c r="AI1725" s="338"/>
      <c r="AJ1725" s="338"/>
      <c r="AK1725" s="338"/>
      <c r="AL1725" s="338"/>
      <c r="AM1725" s="590"/>
      <c r="DA1725" s="593"/>
    </row>
    <row r="1726" spans="1:105" s="591" customFormat="1" ht="14.5" x14ac:dyDescent="0.35">
      <c r="A1726" s="624" t="s">
        <v>1672</v>
      </c>
      <c r="B1726" s="470" t="s">
        <v>48</v>
      </c>
      <c r="C1726" s="21">
        <v>9780008540524</v>
      </c>
      <c r="D1726" s="649">
        <v>5.25</v>
      </c>
      <c r="E1726" s="134"/>
      <c r="F1726" s="366">
        <f t="shared" si="272"/>
        <v>0</v>
      </c>
      <c r="G1726" s="367">
        <f t="shared" si="271"/>
        <v>0</v>
      </c>
      <c r="H1726" s="338" t="s">
        <v>810</v>
      </c>
      <c r="I1726" s="338">
        <v>0</v>
      </c>
      <c r="J1726" s="167">
        <v>44833</v>
      </c>
      <c r="K1726" s="338"/>
      <c r="L1726" s="338"/>
      <c r="M1726" s="338"/>
      <c r="N1726" s="338"/>
      <c r="O1726" s="338"/>
      <c r="P1726" s="338"/>
      <c r="Q1726" s="338"/>
      <c r="R1726" s="338"/>
      <c r="S1726" s="338"/>
      <c r="T1726" s="338"/>
      <c r="U1726" s="338"/>
      <c r="V1726" s="338"/>
      <c r="W1726" s="338"/>
      <c r="X1726" s="338"/>
      <c r="Y1726" s="338"/>
      <c r="Z1726" s="338"/>
      <c r="AA1726" s="338"/>
      <c r="AB1726" s="338"/>
      <c r="AC1726" s="338"/>
      <c r="AD1726" s="338"/>
      <c r="AE1726" s="338"/>
      <c r="AF1726" s="338"/>
      <c r="AG1726" s="338"/>
      <c r="AH1726" s="338"/>
      <c r="AI1726" s="338"/>
      <c r="AJ1726" s="338"/>
      <c r="AK1726" s="338"/>
      <c r="AL1726" s="338"/>
      <c r="AM1726" s="590"/>
      <c r="DA1726" s="593"/>
    </row>
    <row r="1727" spans="1:105" s="591" customFormat="1" ht="14.5" x14ac:dyDescent="0.35">
      <c r="A1727" s="624" t="s">
        <v>1673</v>
      </c>
      <c r="B1727" s="470" t="s">
        <v>48</v>
      </c>
      <c r="C1727" s="21">
        <v>9780008540500</v>
      </c>
      <c r="D1727" s="649">
        <v>5.25</v>
      </c>
      <c r="E1727" s="134"/>
      <c r="F1727" s="366">
        <f t="shared" si="272"/>
        <v>0</v>
      </c>
      <c r="G1727" s="367">
        <f t="shared" si="271"/>
        <v>0</v>
      </c>
      <c r="H1727" s="338" t="s">
        <v>810</v>
      </c>
      <c r="I1727" s="338">
        <v>0</v>
      </c>
      <c r="J1727" s="167">
        <v>44833</v>
      </c>
      <c r="K1727" s="338"/>
      <c r="L1727" s="338"/>
      <c r="M1727" s="338"/>
      <c r="N1727" s="338"/>
      <c r="O1727" s="338"/>
      <c r="P1727" s="338"/>
      <c r="Q1727" s="338"/>
      <c r="R1727" s="338"/>
      <c r="S1727" s="338"/>
      <c r="T1727" s="338"/>
      <c r="U1727" s="338"/>
      <c r="V1727" s="338"/>
      <c r="W1727" s="338"/>
      <c r="X1727" s="338"/>
      <c r="Y1727" s="338"/>
      <c r="Z1727" s="338"/>
      <c r="AA1727" s="338"/>
      <c r="AB1727" s="338"/>
      <c r="AC1727" s="338"/>
      <c r="AD1727" s="338"/>
      <c r="AE1727" s="338"/>
      <c r="AF1727" s="338"/>
      <c r="AG1727" s="338"/>
      <c r="AH1727" s="338"/>
      <c r="AI1727" s="338"/>
      <c r="AJ1727" s="338"/>
      <c r="AK1727" s="338"/>
      <c r="AL1727" s="338"/>
      <c r="AM1727" s="590"/>
      <c r="DA1727" s="593"/>
    </row>
    <row r="1728" spans="1:105" s="591" customFormat="1" ht="14.5" x14ac:dyDescent="0.35">
      <c r="A1728" s="624" t="s">
        <v>1674</v>
      </c>
      <c r="B1728" s="470" t="s">
        <v>48</v>
      </c>
      <c r="C1728" s="21">
        <v>9780008540487</v>
      </c>
      <c r="D1728" s="649">
        <v>5.25</v>
      </c>
      <c r="E1728" s="134"/>
      <c r="F1728" s="366">
        <f t="shared" si="272"/>
        <v>0</v>
      </c>
      <c r="G1728" s="367">
        <f t="shared" si="271"/>
        <v>0</v>
      </c>
      <c r="H1728" s="338" t="s">
        <v>810</v>
      </c>
      <c r="I1728" s="338">
        <v>0</v>
      </c>
      <c r="J1728" s="167">
        <v>44833</v>
      </c>
      <c r="K1728" s="338"/>
      <c r="L1728" s="338"/>
      <c r="M1728" s="338"/>
      <c r="N1728" s="338"/>
      <c r="O1728" s="338"/>
      <c r="P1728" s="338"/>
      <c r="Q1728" s="338"/>
      <c r="R1728" s="338"/>
      <c r="S1728" s="338"/>
      <c r="T1728" s="338"/>
      <c r="U1728" s="338"/>
      <c r="V1728" s="338"/>
      <c r="W1728" s="338"/>
      <c r="X1728" s="338"/>
      <c r="Y1728" s="338"/>
      <c r="Z1728" s="338"/>
      <c r="AA1728" s="338"/>
      <c r="AB1728" s="338"/>
      <c r="AC1728" s="338"/>
      <c r="AD1728" s="338"/>
      <c r="AE1728" s="338"/>
      <c r="AF1728" s="338"/>
      <c r="AG1728" s="338"/>
      <c r="AH1728" s="338"/>
      <c r="AI1728" s="338"/>
      <c r="AJ1728" s="338"/>
      <c r="AK1728" s="338"/>
      <c r="AL1728" s="338"/>
      <c r="AM1728" s="590"/>
      <c r="DA1728" s="593"/>
    </row>
    <row r="1729" spans="1:105" s="591" customFormat="1" ht="14.5" x14ac:dyDescent="0.35">
      <c r="A1729" s="624" t="s">
        <v>1675</v>
      </c>
      <c r="B1729" s="470" t="s">
        <v>48</v>
      </c>
      <c r="C1729" s="21">
        <v>9780008540463</v>
      </c>
      <c r="D1729" s="649">
        <v>5.25</v>
      </c>
      <c r="E1729" s="134"/>
      <c r="F1729" s="366">
        <f t="shared" si="272"/>
        <v>0</v>
      </c>
      <c r="G1729" s="367">
        <f t="shared" si="271"/>
        <v>0</v>
      </c>
      <c r="H1729" s="338" t="s">
        <v>810</v>
      </c>
      <c r="I1729" s="338">
        <v>0</v>
      </c>
      <c r="J1729" s="167">
        <v>44833</v>
      </c>
      <c r="K1729" s="338"/>
      <c r="L1729" s="338"/>
      <c r="M1729" s="338"/>
      <c r="N1729" s="338"/>
      <c r="O1729" s="338"/>
      <c r="P1729" s="338"/>
      <c r="Q1729" s="338"/>
      <c r="R1729" s="338"/>
      <c r="S1729" s="338"/>
      <c r="T1729" s="338"/>
      <c r="U1729" s="338"/>
      <c r="V1729" s="338"/>
      <c r="W1729" s="338"/>
      <c r="X1729" s="338"/>
      <c r="Y1729" s="338"/>
      <c r="Z1729" s="338"/>
      <c r="AA1729" s="338"/>
      <c r="AB1729" s="338"/>
      <c r="AC1729" s="338"/>
      <c r="AD1729" s="338"/>
      <c r="AE1729" s="338"/>
      <c r="AF1729" s="338"/>
      <c r="AG1729" s="338"/>
      <c r="AH1729" s="338"/>
      <c r="AI1729" s="338"/>
      <c r="AJ1729" s="338"/>
      <c r="AK1729" s="338"/>
      <c r="AL1729" s="338"/>
      <c r="AM1729" s="590"/>
      <c r="DA1729" s="593"/>
    </row>
    <row r="1730" spans="1:105" s="591" customFormat="1" ht="14.5" x14ac:dyDescent="0.35">
      <c r="A1730" s="624" t="s">
        <v>1676</v>
      </c>
      <c r="B1730" s="470" t="s">
        <v>48</v>
      </c>
      <c r="C1730" s="21">
        <v>9780008540449</v>
      </c>
      <c r="D1730" s="649">
        <v>5.25</v>
      </c>
      <c r="E1730" s="134"/>
      <c r="F1730" s="366">
        <f t="shared" si="272"/>
        <v>0</v>
      </c>
      <c r="G1730" s="367">
        <f t="shared" si="271"/>
        <v>0</v>
      </c>
      <c r="H1730" s="338" t="s">
        <v>810</v>
      </c>
      <c r="I1730" s="338">
        <v>0</v>
      </c>
      <c r="J1730" s="167">
        <v>44833</v>
      </c>
      <c r="K1730" s="338"/>
      <c r="L1730" s="338"/>
      <c r="M1730" s="338"/>
      <c r="N1730" s="338"/>
      <c r="O1730" s="338"/>
      <c r="P1730" s="338"/>
      <c r="Q1730" s="338"/>
      <c r="R1730" s="338"/>
      <c r="S1730" s="338"/>
      <c r="T1730" s="338"/>
      <c r="U1730" s="338"/>
      <c r="V1730" s="338"/>
      <c r="W1730" s="338"/>
      <c r="X1730" s="338"/>
      <c r="Y1730" s="338"/>
      <c r="Z1730" s="338"/>
      <c r="AA1730" s="338"/>
      <c r="AB1730" s="338"/>
      <c r="AC1730" s="338"/>
      <c r="AD1730" s="338"/>
      <c r="AE1730" s="338"/>
      <c r="AF1730" s="338"/>
      <c r="AG1730" s="338"/>
      <c r="AH1730" s="338"/>
      <c r="AI1730" s="338"/>
      <c r="AJ1730" s="338"/>
      <c r="AK1730" s="338"/>
      <c r="AL1730" s="338"/>
      <c r="AM1730" s="590"/>
      <c r="DA1730" s="593"/>
    </row>
    <row r="1731" spans="1:105" s="591" customFormat="1" ht="14.5" x14ac:dyDescent="0.35">
      <c r="A1731" s="624" t="s">
        <v>1677</v>
      </c>
      <c r="B1731" s="470" t="s">
        <v>48</v>
      </c>
      <c r="C1731" s="21">
        <v>9780008540401</v>
      </c>
      <c r="D1731" s="649">
        <v>5.25</v>
      </c>
      <c r="E1731" s="134"/>
      <c r="F1731" s="366">
        <f t="shared" si="272"/>
        <v>0</v>
      </c>
      <c r="G1731" s="367">
        <f t="shared" si="271"/>
        <v>0</v>
      </c>
      <c r="H1731" s="338" t="s">
        <v>810</v>
      </c>
      <c r="I1731" s="338">
        <v>0</v>
      </c>
      <c r="J1731" s="167">
        <v>44833</v>
      </c>
      <c r="K1731" s="338"/>
      <c r="L1731" s="338"/>
      <c r="M1731" s="338"/>
      <c r="N1731" s="338"/>
      <c r="O1731" s="338"/>
      <c r="P1731" s="338"/>
      <c r="Q1731" s="338"/>
      <c r="R1731" s="338"/>
      <c r="S1731" s="338"/>
      <c r="T1731" s="338"/>
      <c r="U1731" s="338"/>
      <c r="V1731" s="338"/>
      <c r="W1731" s="338"/>
      <c r="X1731" s="338"/>
      <c r="Y1731" s="338"/>
      <c r="Z1731" s="338"/>
      <c r="AA1731" s="338"/>
      <c r="AB1731" s="338"/>
      <c r="AC1731" s="338"/>
      <c r="AD1731" s="338"/>
      <c r="AE1731" s="338"/>
      <c r="AF1731" s="338"/>
      <c r="AG1731" s="338"/>
      <c r="AH1731" s="338"/>
      <c r="AI1731" s="338"/>
      <c r="AJ1731" s="338"/>
      <c r="AK1731" s="338"/>
      <c r="AL1731" s="338"/>
      <c r="AM1731" s="590"/>
      <c r="DA1731" s="593"/>
    </row>
    <row r="1732" spans="1:105" s="591" customFormat="1" ht="14.5" x14ac:dyDescent="0.35">
      <c r="A1732" s="624" t="s">
        <v>1678</v>
      </c>
      <c r="B1732" s="470" t="s">
        <v>48</v>
      </c>
      <c r="C1732" s="21">
        <v>9780008540388</v>
      </c>
      <c r="D1732" s="649">
        <v>5.25</v>
      </c>
      <c r="E1732" s="134"/>
      <c r="F1732" s="366">
        <f t="shared" si="272"/>
        <v>0</v>
      </c>
      <c r="G1732" s="367">
        <f t="shared" si="271"/>
        <v>0</v>
      </c>
      <c r="H1732" s="338" t="s">
        <v>810</v>
      </c>
      <c r="I1732" s="338">
        <v>0</v>
      </c>
      <c r="J1732" s="167">
        <v>44833</v>
      </c>
      <c r="K1732" s="338"/>
      <c r="L1732" s="338"/>
      <c r="M1732" s="338"/>
      <c r="N1732" s="338"/>
      <c r="O1732" s="338"/>
      <c r="P1732" s="338"/>
      <c r="Q1732" s="338"/>
      <c r="R1732" s="338"/>
      <c r="S1732" s="338"/>
      <c r="T1732" s="338"/>
      <c r="U1732" s="338"/>
      <c r="V1732" s="338"/>
      <c r="W1732" s="338"/>
      <c r="X1732" s="338"/>
      <c r="Y1732" s="338"/>
      <c r="Z1732" s="338"/>
      <c r="AA1732" s="338"/>
      <c r="AB1732" s="338"/>
      <c r="AC1732" s="338"/>
      <c r="AD1732" s="338"/>
      <c r="AE1732" s="338"/>
      <c r="AF1732" s="338"/>
      <c r="AG1732" s="338"/>
      <c r="AH1732" s="338"/>
      <c r="AI1732" s="338"/>
      <c r="AJ1732" s="338"/>
      <c r="AK1732" s="338"/>
      <c r="AL1732" s="338"/>
      <c r="AM1732" s="590"/>
      <c r="DA1732" s="593"/>
    </row>
    <row r="1733" spans="1:105" s="591" customFormat="1" ht="14.5" x14ac:dyDescent="0.35">
      <c r="A1733" s="624" t="s">
        <v>1679</v>
      </c>
      <c r="B1733" s="470" t="s">
        <v>48</v>
      </c>
      <c r="C1733" s="21">
        <v>9780008540364</v>
      </c>
      <c r="D1733" s="649">
        <v>5.25</v>
      </c>
      <c r="E1733" s="134"/>
      <c r="F1733" s="366">
        <f t="shared" si="272"/>
        <v>0</v>
      </c>
      <c r="G1733" s="367">
        <f t="shared" si="271"/>
        <v>0</v>
      </c>
      <c r="H1733" s="338" t="s">
        <v>810</v>
      </c>
      <c r="I1733" s="338">
        <v>0</v>
      </c>
      <c r="J1733" s="167">
        <v>44833</v>
      </c>
      <c r="K1733" s="338"/>
      <c r="L1733" s="338"/>
      <c r="M1733" s="338"/>
      <c r="N1733" s="338"/>
      <c r="O1733" s="338"/>
      <c r="P1733" s="338"/>
      <c r="Q1733" s="338"/>
      <c r="R1733" s="338"/>
      <c r="S1733" s="338"/>
      <c r="T1733" s="338"/>
      <c r="U1733" s="338"/>
      <c r="V1733" s="338"/>
      <c r="W1733" s="338"/>
      <c r="X1733" s="338"/>
      <c r="Y1733" s="338"/>
      <c r="Z1733" s="338"/>
      <c r="AA1733" s="338"/>
      <c r="AB1733" s="338"/>
      <c r="AC1733" s="338"/>
      <c r="AD1733" s="338"/>
      <c r="AE1733" s="338"/>
      <c r="AF1733" s="338"/>
      <c r="AG1733" s="338"/>
      <c r="AH1733" s="338"/>
      <c r="AI1733" s="338"/>
      <c r="AJ1733" s="338"/>
      <c r="AK1733" s="338"/>
      <c r="AL1733" s="338"/>
      <c r="AM1733" s="590"/>
      <c r="DA1733" s="593"/>
    </row>
    <row r="1734" spans="1:105" s="591" customFormat="1" ht="14.5" x14ac:dyDescent="0.35">
      <c r="A1734" s="624" t="s">
        <v>1680</v>
      </c>
      <c r="B1734" s="470" t="s">
        <v>48</v>
      </c>
      <c r="C1734" s="21">
        <v>9780008540340</v>
      </c>
      <c r="D1734" s="649">
        <v>5.25</v>
      </c>
      <c r="E1734" s="134"/>
      <c r="F1734" s="366">
        <f t="shared" si="272"/>
        <v>0</v>
      </c>
      <c r="G1734" s="367">
        <f t="shared" si="271"/>
        <v>0</v>
      </c>
      <c r="H1734" s="338" t="s">
        <v>810</v>
      </c>
      <c r="I1734" s="338">
        <v>0</v>
      </c>
      <c r="J1734" s="167">
        <v>44833</v>
      </c>
      <c r="K1734" s="338"/>
      <c r="L1734" s="338"/>
      <c r="M1734" s="338"/>
      <c r="N1734" s="338"/>
      <c r="O1734" s="338"/>
      <c r="P1734" s="338"/>
      <c r="Q1734" s="338"/>
      <c r="R1734" s="338"/>
      <c r="S1734" s="338"/>
      <c r="T1734" s="338"/>
      <c r="U1734" s="338"/>
      <c r="V1734" s="338"/>
      <c r="W1734" s="338"/>
      <c r="X1734" s="338"/>
      <c r="Y1734" s="338"/>
      <c r="Z1734" s="338"/>
      <c r="AA1734" s="338"/>
      <c r="AB1734" s="338"/>
      <c r="AC1734" s="338"/>
      <c r="AD1734" s="338"/>
      <c r="AE1734" s="338"/>
      <c r="AF1734" s="338"/>
      <c r="AG1734" s="338"/>
      <c r="AH1734" s="338"/>
      <c r="AI1734" s="338"/>
      <c r="AJ1734" s="338"/>
      <c r="AK1734" s="338"/>
      <c r="AL1734" s="338"/>
      <c r="AM1734" s="590"/>
      <c r="DA1734" s="593"/>
    </row>
    <row r="1735" spans="1:105" s="591" customFormat="1" ht="14.5" x14ac:dyDescent="0.35">
      <c r="A1735" s="624" t="s">
        <v>1681</v>
      </c>
      <c r="B1735" s="470" t="s">
        <v>48</v>
      </c>
      <c r="C1735" s="21">
        <v>9780008540326</v>
      </c>
      <c r="D1735" s="649">
        <v>5.25</v>
      </c>
      <c r="E1735" s="134"/>
      <c r="F1735" s="366">
        <f t="shared" si="272"/>
        <v>0</v>
      </c>
      <c r="G1735" s="367">
        <f t="shared" si="271"/>
        <v>0</v>
      </c>
      <c r="H1735" s="338" t="s">
        <v>810</v>
      </c>
      <c r="I1735" s="338">
        <v>0</v>
      </c>
      <c r="J1735" s="167">
        <v>44833</v>
      </c>
      <c r="K1735" s="338"/>
      <c r="L1735" s="338"/>
      <c r="M1735" s="338"/>
      <c r="N1735" s="338"/>
      <c r="O1735" s="338"/>
      <c r="P1735" s="338"/>
      <c r="Q1735" s="338"/>
      <c r="R1735" s="338"/>
      <c r="S1735" s="338"/>
      <c r="T1735" s="338"/>
      <c r="U1735" s="338"/>
      <c r="V1735" s="338"/>
      <c r="W1735" s="338"/>
      <c r="X1735" s="338"/>
      <c r="Y1735" s="338"/>
      <c r="Z1735" s="338"/>
      <c r="AA1735" s="338"/>
      <c r="AB1735" s="338"/>
      <c r="AC1735" s="338"/>
      <c r="AD1735" s="338"/>
      <c r="AE1735" s="338"/>
      <c r="AF1735" s="338"/>
      <c r="AG1735" s="338"/>
      <c r="AH1735" s="338"/>
      <c r="AI1735" s="338"/>
      <c r="AJ1735" s="338"/>
      <c r="AK1735" s="338"/>
      <c r="AL1735" s="338"/>
      <c r="AM1735" s="590"/>
      <c r="DA1735" s="593"/>
    </row>
    <row r="1736" spans="1:105" s="591" customFormat="1" ht="14.5" x14ac:dyDescent="0.35">
      <c r="A1736" s="624" t="s">
        <v>1682</v>
      </c>
      <c r="B1736" s="470" t="s">
        <v>48</v>
      </c>
      <c r="C1736" s="21">
        <v>9780008540425</v>
      </c>
      <c r="D1736" s="649">
        <v>5.25</v>
      </c>
      <c r="E1736" s="134"/>
      <c r="F1736" s="366">
        <f>SUM(E1736*D1736)</f>
        <v>0</v>
      </c>
      <c r="G1736" s="367">
        <f t="shared" si="271"/>
        <v>0</v>
      </c>
      <c r="H1736" s="338" t="s">
        <v>810</v>
      </c>
      <c r="I1736" s="338">
        <v>0</v>
      </c>
      <c r="J1736" s="167">
        <v>44833</v>
      </c>
      <c r="K1736" s="338"/>
      <c r="L1736" s="338"/>
      <c r="M1736" s="338"/>
      <c r="N1736" s="338"/>
      <c r="O1736" s="338"/>
      <c r="P1736" s="338"/>
      <c r="Q1736" s="338"/>
      <c r="R1736" s="338"/>
      <c r="S1736" s="338"/>
      <c r="T1736" s="338"/>
      <c r="U1736" s="338"/>
      <c r="V1736" s="338"/>
      <c r="W1736" s="338"/>
      <c r="X1736" s="338"/>
      <c r="Y1736" s="338"/>
      <c r="Z1736" s="338"/>
      <c r="AA1736" s="338"/>
      <c r="AB1736" s="338"/>
      <c r="AC1736" s="338"/>
      <c r="AD1736" s="338"/>
      <c r="AE1736" s="338"/>
      <c r="AF1736" s="338"/>
      <c r="AG1736" s="338"/>
      <c r="AH1736" s="338"/>
      <c r="AI1736" s="338"/>
      <c r="AJ1736" s="338"/>
      <c r="AK1736" s="338"/>
      <c r="AL1736" s="338"/>
      <c r="AM1736" s="590"/>
      <c r="DA1736" s="593"/>
    </row>
    <row r="1737" spans="1:105" s="591" customFormat="1" ht="14.5" x14ac:dyDescent="0.35">
      <c r="A1737" s="624" t="s">
        <v>1683</v>
      </c>
      <c r="B1737" s="470" t="s">
        <v>48</v>
      </c>
      <c r="C1737" s="21">
        <v>9780008540302</v>
      </c>
      <c r="D1737" s="649">
        <v>5.75</v>
      </c>
      <c r="E1737" s="134"/>
      <c r="F1737" s="366">
        <f t="shared" si="272"/>
        <v>0</v>
      </c>
      <c r="G1737" s="367">
        <f t="shared" si="271"/>
        <v>0</v>
      </c>
      <c r="H1737" s="338" t="s">
        <v>810</v>
      </c>
      <c r="I1737" s="338">
        <v>0</v>
      </c>
      <c r="J1737" s="167">
        <v>44833</v>
      </c>
      <c r="K1737" s="338"/>
      <c r="L1737" s="338"/>
      <c r="M1737" s="338"/>
      <c r="N1737" s="338"/>
      <c r="O1737" s="338"/>
      <c r="P1737" s="338"/>
      <c r="Q1737" s="338"/>
      <c r="R1737" s="338"/>
      <c r="S1737" s="338"/>
      <c r="T1737" s="338"/>
      <c r="U1737" s="338"/>
      <c r="V1737" s="338"/>
      <c r="W1737" s="338"/>
      <c r="X1737" s="338"/>
      <c r="Y1737" s="338"/>
      <c r="Z1737" s="338"/>
      <c r="AA1737" s="338"/>
      <c r="AB1737" s="338"/>
      <c r="AC1737" s="338"/>
      <c r="AD1737" s="338"/>
      <c r="AE1737" s="338"/>
      <c r="AF1737" s="338"/>
      <c r="AG1737" s="338"/>
      <c r="AH1737" s="338"/>
      <c r="AI1737" s="338"/>
      <c r="AJ1737" s="338"/>
      <c r="AK1737" s="338"/>
      <c r="AL1737" s="338"/>
      <c r="AM1737" s="590"/>
      <c r="DA1737" s="593"/>
    </row>
    <row r="1738" spans="1:105" s="591" customFormat="1" ht="14.5" x14ac:dyDescent="0.35">
      <c r="A1738" s="624" t="s">
        <v>1684</v>
      </c>
      <c r="B1738" s="470" t="s">
        <v>48</v>
      </c>
      <c r="C1738" s="21">
        <v>9780008539702</v>
      </c>
      <c r="D1738" s="649">
        <v>5.75</v>
      </c>
      <c r="E1738" s="134"/>
      <c r="F1738" s="366">
        <f t="shared" si="272"/>
        <v>0</v>
      </c>
      <c r="G1738" s="367">
        <f t="shared" si="271"/>
        <v>0</v>
      </c>
      <c r="H1738" s="338" t="s">
        <v>810</v>
      </c>
      <c r="I1738" s="338">
        <v>0</v>
      </c>
      <c r="J1738" s="167">
        <v>44833</v>
      </c>
      <c r="K1738" s="338"/>
      <c r="L1738" s="338"/>
      <c r="M1738" s="338"/>
      <c r="N1738" s="338"/>
      <c r="O1738" s="338"/>
      <c r="P1738" s="338"/>
      <c r="Q1738" s="338"/>
      <c r="R1738" s="338"/>
      <c r="S1738" s="338"/>
      <c r="T1738" s="338"/>
      <c r="U1738" s="338"/>
      <c r="V1738" s="338"/>
      <c r="W1738" s="338"/>
      <c r="X1738" s="338"/>
      <c r="Y1738" s="338"/>
      <c r="Z1738" s="338"/>
      <c r="AA1738" s="338"/>
      <c r="AB1738" s="338"/>
      <c r="AC1738" s="338"/>
      <c r="AD1738" s="338"/>
      <c r="AE1738" s="338"/>
      <c r="AF1738" s="338"/>
      <c r="AG1738" s="338"/>
      <c r="AH1738" s="338"/>
      <c r="AI1738" s="338"/>
      <c r="AJ1738" s="338"/>
      <c r="AK1738" s="338"/>
      <c r="AL1738" s="338"/>
      <c r="AM1738" s="590"/>
      <c r="DA1738" s="593"/>
    </row>
    <row r="1739" spans="1:105" s="591" customFormat="1" ht="14.5" x14ac:dyDescent="0.35">
      <c r="A1739" s="624" t="s">
        <v>1685</v>
      </c>
      <c r="B1739" s="470" t="s">
        <v>48</v>
      </c>
      <c r="C1739" s="21">
        <v>9780008540289</v>
      </c>
      <c r="D1739" s="649">
        <v>5.75</v>
      </c>
      <c r="E1739" s="134"/>
      <c r="F1739" s="366">
        <f t="shared" si="272"/>
        <v>0</v>
      </c>
      <c r="G1739" s="367">
        <f t="shared" si="271"/>
        <v>0</v>
      </c>
      <c r="H1739" s="338" t="s">
        <v>810</v>
      </c>
      <c r="I1739" s="338">
        <v>0</v>
      </c>
      <c r="J1739" s="167">
        <v>44833</v>
      </c>
      <c r="K1739" s="338"/>
      <c r="L1739" s="338"/>
      <c r="M1739" s="338"/>
      <c r="N1739" s="338"/>
      <c r="O1739" s="338"/>
      <c r="P1739" s="338"/>
      <c r="Q1739" s="338"/>
      <c r="R1739" s="338"/>
      <c r="S1739" s="338"/>
      <c r="T1739" s="338"/>
      <c r="U1739" s="338"/>
      <c r="V1739" s="338"/>
      <c r="W1739" s="338"/>
      <c r="X1739" s="338"/>
      <c r="Y1739" s="338"/>
      <c r="Z1739" s="338"/>
      <c r="AA1739" s="338"/>
      <c r="AB1739" s="338"/>
      <c r="AC1739" s="338"/>
      <c r="AD1739" s="338"/>
      <c r="AE1739" s="338"/>
      <c r="AF1739" s="338"/>
      <c r="AG1739" s="338"/>
      <c r="AH1739" s="338"/>
      <c r="AI1739" s="338"/>
      <c r="AJ1739" s="338"/>
      <c r="AK1739" s="338"/>
      <c r="AL1739" s="338"/>
      <c r="AM1739" s="590"/>
      <c r="DA1739" s="593"/>
    </row>
    <row r="1740" spans="1:105" s="591" customFormat="1" ht="14.5" x14ac:dyDescent="0.35">
      <c r="A1740" s="624" t="s">
        <v>1686</v>
      </c>
      <c r="B1740" s="470" t="s">
        <v>48</v>
      </c>
      <c r="C1740" s="21">
        <v>9780008540265</v>
      </c>
      <c r="D1740" s="649">
        <v>5.75</v>
      </c>
      <c r="E1740" s="134"/>
      <c r="F1740" s="366">
        <f t="shared" si="272"/>
        <v>0</v>
      </c>
      <c r="G1740" s="367">
        <f t="shared" si="271"/>
        <v>0</v>
      </c>
      <c r="H1740" s="338" t="s">
        <v>810</v>
      </c>
      <c r="I1740" s="338">
        <v>0</v>
      </c>
      <c r="J1740" s="167">
        <v>44833</v>
      </c>
      <c r="K1740" s="338"/>
      <c r="L1740" s="338"/>
      <c r="M1740" s="338"/>
      <c r="N1740" s="338"/>
      <c r="O1740" s="338"/>
      <c r="P1740" s="338"/>
      <c r="Q1740" s="338"/>
      <c r="R1740" s="338"/>
      <c r="S1740" s="338"/>
      <c r="T1740" s="338"/>
      <c r="U1740" s="338"/>
      <c r="V1740" s="338"/>
      <c r="W1740" s="338"/>
      <c r="X1740" s="338"/>
      <c r="Y1740" s="338"/>
      <c r="Z1740" s="338"/>
      <c r="AA1740" s="338"/>
      <c r="AB1740" s="338"/>
      <c r="AC1740" s="338"/>
      <c r="AD1740" s="338"/>
      <c r="AE1740" s="338"/>
      <c r="AF1740" s="338"/>
      <c r="AG1740" s="338"/>
      <c r="AH1740" s="338"/>
      <c r="AI1740" s="338"/>
      <c r="AJ1740" s="338"/>
      <c r="AK1740" s="338"/>
      <c r="AL1740" s="338"/>
      <c r="AM1740" s="590"/>
      <c r="DA1740" s="593"/>
    </row>
    <row r="1741" spans="1:105" s="591" customFormat="1" ht="14.5" x14ac:dyDescent="0.35">
      <c r="A1741" s="624" t="s">
        <v>1687</v>
      </c>
      <c r="B1741" s="470" t="s">
        <v>48</v>
      </c>
      <c r="C1741" s="21">
        <v>9780008539689</v>
      </c>
      <c r="D1741" s="649">
        <v>5.75</v>
      </c>
      <c r="E1741" s="134"/>
      <c r="F1741" s="366">
        <f t="shared" si="272"/>
        <v>0</v>
      </c>
      <c r="G1741" s="367">
        <f t="shared" si="271"/>
        <v>0</v>
      </c>
      <c r="H1741" s="338" t="s">
        <v>810</v>
      </c>
      <c r="I1741" s="338">
        <v>0</v>
      </c>
      <c r="J1741" s="167">
        <v>44833</v>
      </c>
      <c r="K1741" s="338"/>
      <c r="L1741" s="338"/>
      <c r="M1741" s="338"/>
      <c r="N1741" s="338"/>
      <c r="O1741" s="338"/>
      <c r="P1741" s="338"/>
      <c r="Q1741" s="338"/>
      <c r="R1741" s="338"/>
      <c r="S1741" s="338"/>
      <c r="T1741" s="338"/>
      <c r="U1741" s="338"/>
      <c r="V1741" s="338"/>
      <c r="W1741" s="338"/>
      <c r="X1741" s="338"/>
      <c r="Y1741" s="338"/>
      <c r="Z1741" s="338"/>
      <c r="AA1741" s="338"/>
      <c r="AB1741" s="338"/>
      <c r="AC1741" s="338"/>
      <c r="AD1741" s="338"/>
      <c r="AE1741" s="338"/>
      <c r="AF1741" s="338"/>
      <c r="AG1741" s="338"/>
      <c r="AH1741" s="338"/>
      <c r="AI1741" s="338"/>
      <c r="AJ1741" s="338"/>
      <c r="AK1741" s="338"/>
      <c r="AL1741" s="338"/>
      <c r="AM1741" s="590"/>
      <c r="DA1741" s="593"/>
    </row>
    <row r="1742" spans="1:105" s="591" customFormat="1" ht="14.5" x14ac:dyDescent="0.35">
      <c r="A1742" s="624" t="s">
        <v>1688</v>
      </c>
      <c r="B1742" s="470" t="s">
        <v>48</v>
      </c>
      <c r="C1742" s="21">
        <v>9780008539665</v>
      </c>
      <c r="D1742" s="649">
        <v>5.75</v>
      </c>
      <c r="E1742" s="134"/>
      <c r="F1742" s="366">
        <f t="shared" si="272"/>
        <v>0</v>
      </c>
      <c r="G1742" s="367">
        <f t="shared" si="271"/>
        <v>0</v>
      </c>
      <c r="H1742" s="338" t="s">
        <v>810</v>
      </c>
      <c r="I1742" s="338">
        <v>0</v>
      </c>
      <c r="J1742" s="167">
        <v>44833</v>
      </c>
      <c r="K1742" s="338"/>
      <c r="L1742" s="338"/>
      <c r="M1742" s="338"/>
      <c r="N1742" s="338"/>
      <c r="O1742" s="338"/>
      <c r="P1742" s="338"/>
      <c r="Q1742" s="338"/>
      <c r="R1742" s="338"/>
      <c r="S1742" s="338"/>
      <c r="T1742" s="338"/>
      <c r="U1742" s="338"/>
      <c r="V1742" s="338"/>
      <c r="W1742" s="338"/>
      <c r="X1742" s="338"/>
      <c r="Y1742" s="338"/>
      <c r="Z1742" s="338"/>
      <c r="AA1742" s="338"/>
      <c r="AB1742" s="338"/>
      <c r="AC1742" s="338"/>
      <c r="AD1742" s="338"/>
      <c r="AE1742" s="338"/>
      <c r="AF1742" s="338"/>
      <c r="AG1742" s="338"/>
      <c r="AH1742" s="338"/>
      <c r="AI1742" s="338"/>
      <c r="AJ1742" s="338"/>
      <c r="AK1742" s="338"/>
      <c r="AL1742" s="338"/>
      <c r="AM1742" s="590"/>
      <c r="DA1742" s="593"/>
    </row>
    <row r="1743" spans="1:105" s="591" customFormat="1" ht="14.5" x14ac:dyDescent="0.35">
      <c r="A1743" s="624" t="s">
        <v>1689</v>
      </c>
      <c r="B1743" s="470" t="s">
        <v>48</v>
      </c>
      <c r="C1743" s="21">
        <v>9780008539641</v>
      </c>
      <c r="D1743" s="649">
        <v>5.75</v>
      </c>
      <c r="E1743" s="134"/>
      <c r="F1743" s="366">
        <f t="shared" si="272"/>
        <v>0</v>
      </c>
      <c r="G1743" s="367">
        <f t="shared" si="271"/>
        <v>0</v>
      </c>
      <c r="H1743" s="338" t="s">
        <v>810</v>
      </c>
      <c r="I1743" s="338">
        <v>0</v>
      </c>
      <c r="J1743" s="167">
        <v>44833</v>
      </c>
      <c r="K1743" s="338"/>
      <c r="L1743" s="338"/>
      <c r="M1743" s="338"/>
      <c r="N1743" s="338"/>
      <c r="O1743" s="338"/>
      <c r="P1743" s="338"/>
      <c r="Q1743" s="338"/>
      <c r="R1743" s="338"/>
      <c r="S1743" s="338"/>
      <c r="T1743" s="338"/>
      <c r="U1743" s="338"/>
      <c r="V1743" s="338"/>
      <c r="W1743" s="338"/>
      <c r="X1743" s="338"/>
      <c r="Y1743" s="338"/>
      <c r="Z1743" s="338"/>
      <c r="AA1743" s="338"/>
      <c r="AB1743" s="338"/>
      <c r="AC1743" s="338"/>
      <c r="AD1743" s="338"/>
      <c r="AE1743" s="338"/>
      <c r="AF1743" s="338"/>
      <c r="AG1743" s="338"/>
      <c r="AH1743" s="338"/>
      <c r="AI1743" s="338"/>
      <c r="AJ1743" s="338"/>
      <c r="AK1743" s="338"/>
      <c r="AL1743" s="338"/>
      <c r="AM1743" s="590"/>
      <c r="DA1743" s="593"/>
    </row>
    <row r="1744" spans="1:105" s="591" customFormat="1" ht="14.5" x14ac:dyDescent="0.35">
      <c r="A1744" s="624" t="s">
        <v>1690</v>
      </c>
      <c r="B1744" s="470" t="s">
        <v>48</v>
      </c>
      <c r="C1744" s="21">
        <v>9780008539627</v>
      </c>
      <c r="D1744" s="649">
        <v>5.75</v>
      </c>
      <c r="E1744" s="134"/>
      <c r="F1744" s="366">
        <f t="shared" si="272"/>
        <v>0</v>
      </c>
      <c r="G1744" s="367">
        <f t="shared" si="271"/>
        <v>0</v>
      </c>
      <c r="H1744" s="338" t="s">
        <v>810</v>
      </c>
      <c r="I1744" s="338">
        <v>0</v>
      </c>
      <c r="J1744" s="167">
        <v>44833</v>
      </c>
      <c r="K1744" s="338"/>
      <c r="L1744" s="338"/>
      <c r="M1744" s="338"/>
      <c r="N1744" s="338"/>
      <c r="O1744" s="338"/>
      <c r="P1744" s="338"/>
      <c r="Q1744" s="338"/>
      <c r="R1744" s="338"/>
      <c r="S1744" s="338"/>
      <c r="T1744" s="338"/>
      <c r="U1744" s="338"/>
      <c r="V1744" s="338"/>
      <c r="W1744" s="338"/>
      <c r="X1744" s="338"/>
      <c r="Y1744" s="338"/>
      <c r="Z1744" s="338"/>
      <c r="AA1744" s="338"/>
      <c r="AB1744" s="338"/>
      <c r="AC1744" s="338"/>
      <c r="AD1744" s="338"/>
      <c r="AE1744" s="338"/>
      <c r="AF1744" s="338"/>
      <c r="AG1744" s="338"/>
      <c r="AH1744" s="338"/>
      <c r="AI1744" s="338"/>
      <c r="AJ1744" s="338"/>
      <c r="AK1744" s="338"/>
      <c r="AL1744" s="338"/>
      <c r="AM1744" s="590"/>
      <c r="DA1744" s="593"/>
    </row>
    <row r="1745" spans="1:105" s="591" customFormat="1" ht="14.5" x14ac:dyDescent="0.35">
      <c r="A1745" s="624" t="s">
        <v>1691</v>
      </c>
      <c r="B1745" s="470" t="s">
        <v>48</v>
      </c>
      <c r="C1745" s="21">
        <v>9780008539603</v>
      </c>
      <c r="D1745" s="649">
        <v>5.75</v>
      </c>
      <c r="E1745" s="134"/>
      <c r="F1745" s="366">
        <f t="shared" si="272"/>
        <v>0</v>
      </c>
      <c r="G1745" s="367">
        <f t="shared" si="271"/>
        <v>0</v>
      </c>
      <c r="H1745" s="338" t="s">
        <v>810</v>
      </c>
      <c r="I1745" s="338">
        <v>0</v>
      </c>
      <c r="J1745" s="167">
        <v>44833</v>
      </c>
      <c r="K1745" s="338"/>
      <c r="L1745" s="338"/>
      <c r="M1745" s="338"/>
      <c r="N1745" s="338"/>
      <c r="O1745" s="338"/>
      <c r="P1745" s="338"/>
      <c r="Q1745" s="338"/>
      <c r="R1745" s="338"/>
      <c r="S1745" s="338"/>
      <c r="T1745" s="338"/>
      <c r="U1745" s="338"/>
      <c r="V1745" s="338"/>
      <c r="W1745" s="338"/>
      <c r="X1745" s="338"/>
      <c r="Y1745" s="338"/>
      <c r="Z1745" s="338"/>
      <c r="AA1745" s="338"/>
      <c r="AB1745" s="338"/>
      <c r="AC1745" s="338"/>
      <c r="AD1745" s="338"/>
      <c r="AE1745" s="338"/>
      <c r="AF1745" s="338"/>
      <c r="AG1745" s="338"/>
      <c r="AH1745" s="338"/>
      <c r="AI1745" s="338"/>
      <c r="AJ1745" s="338"/>
      <c r="AK1745" s="338"/>
      <c r="AL1745" s="338"/>
      <c r="AM1745" s="590"/>
      <c r="DA1745" s="593"/>
    </row>
    <row r="1746" spans="1:105" s="591" customFormat="1" ht="14.5" x14ac:dyDescent="0.35">
      <c r="A1746" s="624" t="s">
        <v>1692</v>
      </c>
      <c r="B1746" s="470" t="s">
        <v>48</v>
      </c>
      <c r="C1746" s="21">
        <v>9780008539580</v>
      </c>
      <c r="D1746" s="649">
        <v>5.75</v>
      </c>
      <c r="E1746" s="134"/>
      <c r="F1746" s="366">
        <f t="shared" si="272"/>
        <v>0</v>
      </c>
      <c r="G1746" s="367">
        <f t="shared" si="271"/>
        <v>0</v>
      </c>
      <c r="H1746" s="338" t="s">
        <v>810</v>
      </c>
      <c r="I1746" s="338">
        <v>0</v>
      </c>
      <c r="J1746" s="167">
        <v>44833</v>
      </c>
      <c r="K1746" s="338"/>
      <c r="L1746" s="338"/>
      <c r="M1746" s="338"/>
      <c r="N1746" s="338"/>
      <c r="O1746" s="338"/>
      <c r="P1746" s="338"/>
      <c r="Q1746" s="338"/>
      <c r="R1746" s="338"/>
      <c r="S1746" s="338"/>
      <c r="T1746" s="338"/>
      <c r="U1746" s="338"/>
      <c r="V1746" s="338"/>
      <c r="W1746" s="338"/>
      <c r="X1746" s="338"/>
      <c r="Y1746" s="338"/>
      <c r="Z1746" s="338"/>
      <c r="AA1746" s="338"/>
      <c r="AB1746" s="338"/>
      <c r="AC1746" s="338"/>
      <c r="AD1746" s="338"/>
      <c r="AE1746" s="338"/>
      <c r="AF1746" s="338"/>
      <c r="AG1746" s="338"/>
      <c r="AH1746" s="338"/>
      <c r="AI1746" s="338"/>
      <c r="AJ1746" s="338"/>
      <c r="AK1746" s="338"/>
      <c r="AL1746" s="338"/>
      <c r="AM1746" s="590"/>
      <c r="DA1746" s="593"/>
    </row>
    <row r="1747" spans="1:105" s="591" customFormat="1" ht="14.5" x14ac:dyDescent="0.35">
      <c r="A1747" s="624" t="s">
        <v>1693</v>
      </c>
      <c r="B1747" s="470" t="s">
        <v>48</v>
      </c>
      <c r="C1747" s="21">
        <v>9780008539566</v>
      </c>
      <c r="D1747" s="649">
        <v>5.75</v>
      </c>
      <c r="E1747" s="134"/>
      <c r="F1747" s="366">
        <f t="shared" si="272"/>
        <v>0</v>
      </c>
      <c r="G1747" s="367">
        <f t="shared" si="271"/>
        <v>0</v>
      </c>
      <c r="H1747" s="338" t="s">
        <v>810</v>
      </c>
      <c r="I1747" s="338">
        <v>0</v>
      </c>
      <c r="J1747" s="167">
        <v>44833</v>
      </c>
      <c r="K1747" s="338"/>
      <c r="L1747" s="338"/>
      <c r="M1747" s="338"/>
      <c r="N1747" s="338"/>
      <c r="O1747" s="338"/>
      <c r="P1747" s="338"/>
      <c r="Q1747" s="338"/>
      <c r="R1747" s="338"/>
      <c r="S1747" s="338"/>
      <c r="T1747" s="338"/>
      <c r="U1747" s="338"/>
      <c r="V1747" s="338"/>
      <c r="W1747" s="338"/>
      <c r="X1747" s="338"/>
      <c r="Y1747" s="338"/>
      <c r="Z1747" s="338"/>
      <c r="AA1747" s="338"/>
      <c r="AB1747" s="338"/>
      <c r="AC1747" s="338"/>
      <c r="AD1747" s="338"/>
      <c r="AE1747" s="338"/>
      <c r="AF1747" s="338"/>
      <c r="AG1747" s="338"/>
      <c r="AH1747" s="338"/>
      <c r="AI1747" s="338"/>
      <c r="AJ1747" s="338"/>
      <c r="AK1747" s="338"/>
      <c r="AL1747" s="338"/>
      <c r="AM1747" s="590"/>
      <c r="DA1747" s="593"/>
    </row>
    <row r="1748" spans="1:105" s="591" customFormat="1" ht="14.5" x14ac:dyDescent="0.35">
      <c r="A1748" s="624" t="s">
        <v>1694</v>
      </c>
      <c r="B1748" s="470" t="s">
        <v>48</v>
      </c>
      <c r="C1748" s="21">
        <v>9780008539542</v>
      </c>
      <c r="D1748" s="649">
        <v>5.75</v>
      </c>
      <c r="E1748" s="134"/>
      <c r="F1748" s="366">
        <f t="shared" si="272"/>
        <v>0</v>
      </c>
      <c r="G1748" s="367">
        <f t="shared" si="271"/>
        <v>0</v>
      </c>
      <c r="H1748" s="338" t="s">
        <v>810</v>
      </c>
      <c r="I1748" s="338">
        <v>0</v>
      </c>
      <c r="J1748" s="167">
        <v>44833</v>
      </c>
      <c r="K1748" s="338"/>
      <c r="L1748" s="338"/>
      <c r="M1748" s="338"/>
      <c r="N1748" s="338"/>
      <c r="O1748" s="338"/>
      <c r="P1748" s="338"/>
      <c r="Q1748" s="338"/>
      <c r="R1748" s="338"/>
      <c r="S1748" s="338"/>
      <c r="T1748" s="338"/>
      <c r="U1748" s="338"/>
      <c r="V1748" s="338"/>
      <c r="W1748" s="338"/>
      <c r="X1748" s="338"/>
      <c r="Y1748" s="338"/>
      <c r="Z1748" s="338"/>
      <c r="AA1748" s="338"/>
      <c r="AB1748" s="338"/>
      <c r="AC1748" s="338"/>
      <c r="AD1748" s="338"/>
      <c r="AE1748" s="338"/>
      <c r="AF1748" s="338"/>
      <c r="AG1748" s="338"/>
      <c r="AH1748" s="338"/>
      <c r="AI1748" s="338"/>
      <c r="AJ1748" s="338"/>
      <c r="AK1748" s="338"/>
      <c r="AL1748" s="338"/>
      <c r="AM1748" s="590"/>
      <c r="DA1748" s="593"/>
    </row>
    <row r="1749" spans="1:105" s="591" customFormat="1" ht="14.5" x14ac:dyDescent="0.35">
      <c r="A1749" s="624" t="s">
        <v>1695</v>
      </c>
      <c r="B1749" s="470" t="s">
        <v>48</v>
      </c>
      <c r="C1749" s="21">
        <v>9780008539528</v>
      </c>
      <c r="D1749" s="649">
        <v>5.75</v>
      </c>
      <c r="E1749" s="134"/>
      <c r="F1749" s="366">
        <f t="shared" si="272"/>
        <v>0</v>
      </c>
      <c r="G1749" s="367">
        <f t="shared" si="271"/>
        <v>0</v>
      </c>
      <c r="H1749" s="338" t="s">
        <v>810</v>
      </c>
      <c r="I1749" s="338">
        <v>0</v>
      </c>
      <c r="J1749" s="167">
        <v>44833</v>
      </c>
      <c r="K1749" s="338"/>
      <c r="L1749" s="338"/>
      <c r="M1749" s="338"/>
      <c r="N1749" s="338"/>
      <c r="O1749" s="338"/>
      <c r="P1749" s="338"/>
      <c r="Q1749" s="338"/>
      <c r="R1749" s="338"/>
      <c r="S1749" s="338"/>
      <c r="T1749" s="338"/>
      <c r="U1749" s="338"/>
      <c r="V1749" s="338"/>
      <c r="W1749" s="338"/>
      <c r="X1749" s="338"/>
      <c r="Y1749" s="338"/>
      <c r="Z1749" s="338"/>
      <c r="AA1749" s="338"/>
      <c r="AB1749" s="338"/>
      <c r="AC1749" s="338"/>
      <c r="AD1749" s="338"/>
      <c r="AE1749" s="338"/>
      <c r="AF1749" s="338"/>
      <c r="AG1749" s="338"/>
      <c r="AH1749" s="338"/>
      <c r="AI1749" s="338"/>
      <c r="AJ1749" s="338"/>
      <c r="AK1749" s="338"/>
      <c r="AL1749" s="338"/>
      <c r="AM1749" s="590"/>
      <c r="DA1749" s="593"/>
    </row>
    <row r="1750" spans="1:105" s="591" customFormat="1" ht="14.5" x14ac:dyDescent="0.35">
      <c r="A1750" s="624" t="s">
        <v>1696</v>
      </c>
      <c r="B1750" s="470" t="s">
        <v>48</v>
      </c>
      <c r="C1750" s="21">
        <v>9780008539504</v>
      </c>
      <c r="D1750" s="649">
        <v>5.75</v>
      </c>
      <c r="E1750" s="134"/>
      <c r="F1750" s="366">
        <f t="shared" si="272"/>
        <v>0</v>
      </c>
      <c r="G1750" s="367">
        <f t="shared" si="271"/>
        <v>0</v>
      </c>
      <c r="H1750" s="338" t="s">
        <v>810</v>
      </c>
      <c r="I1750" s="338">
        <v>0</v>
      </c>
      <c r="J1750" s="167">
        <v>44833</v>
      </c>
      <c r="K1750" s="338"/>
      <c r="L1750" s="338"/>
      <c r="M1750" s="338"/>
      <c r="N1750" s="338"/>
      <c r="O1750" s="338"/>
      <c r="P1750" s="338"/>
      <c r="Q1750" s="338"/>
      <c r="R1750" s="338"/>
      <c r="S1750" s="338"/>
      <c r="T1750" s="338"/>
      <c r="U1750" s="338"/>
      <c r="V1750" s="338"/>
      <c r="W1750" s="338"/>
      <c r="X1750" s="338"/>
      <c r="Y1750" s="338"/>
      <c r="Z1750" s="338"/>
      <c r="AA1750" s="338"/>
      <c r="AB1750" s="338"/>
      <c r="AC1750" s="338"/>
      <c r="AD1750" s="338"/>
      <c r="AE1750" s="338"/>
      <c r="AF1750" s="338"/>
      <c r="AG1750" s="338"/>
      <c r="AH1750" s="338"/>
      <c r="AI1750" s="338"/>
      <c r="AJ1750" s="338"/>
      <c r="AK1750" s="338"/>
      <c r="AL1750" s="338"/>
      <c r="AM1750" s="590"/>
      <c r="DA1750" s="593"/>
    </row>
    <row r="1751" spans="1:105" s="591" customFormat="1" ht="14.5" x14ac:dyDescent="0.35">
      <c r="A1751" s="624" t="s">
        <v>1697</v>
      </c>
      <c r="B1751" s="470" t="s">
        <v>48</v>
      </c>
      <c r="C1751" s="21">
        <v>9780008539481</v>
      </c>
      <c r="D1751" s="649">
        <v>5.75</v>
      </c>
      <c r="E1751" s="134"/>
      <c r="F1751" s="366">
        <f t="shared" si="272"/>
        <v>0</v>
      </c>
      <c r="G1751" s="367">
        <f t="shared" si="271"/>
        <v>0</v>
      </c>
      <c r="H1751" s="338" t="s">
        <v>810</v>
      </c>
      <c r="I1751" s="338">
        <v>0</v>
      </c>
      <c r="J1751" s="167">
        <v>44833</v>
      </c>
      <c r="K1751" s="338"/>
      <c r="L1751" s="338"/>
      <c r="M1751" s="338"/>
      <c r="N1751" s="338"/>
      <c r="O1751" s="338"/>
      <c r="P1751" s="338"/>
      <c r="Q1751" s="338"/>
      <c r="R1751" s="338"/>
      <c r="S1751" s="338"/>
      <c r="T1751" s="338"/>
      <c r="U1751" s="338"/>
      <c r="V1751" s="338"/>
      <c r="W1751" s="338"/>
      <c r="X1751" s="338"/>
      <c r="Y1751" s="338"/>
      <c r="Z1751" s="338"/>
      <c r="AA1751" s="338"/>
      <c r="AB1751" s="338"/>
      <c r="AC1751" s="338"/>
      <c r="AD1751" s="338"/>
      <c r="AE1751" s="338"/>
      <c r="AF1751" s="338"/>
      <c r="AG1751" s="338"/>
      <c r="AH1751" s="338"/>
      <c r="AI1751" s="338"/>
      <c r="AJ1751" s="338"/>
      <c r="AK1751" s="338"/>
      <c r="AL1751" s="338"/>
      <c r="AM1751" s="590"/>
      <c r="DA1751" s="593"/>
    </row>
    <row r="1752" spans="1:105" s="591" customFormat="1" ht="14.5" x14ac:dyDescent="0.35">
      <c r="A1752" s="624" t="s">
        <v>1698</v>
      </c>
      <c r="B1752" s="470" t="s">
        <v>48</v>
      </c>
      <c r="C1752" s="21">
        <v>9780008539467</v>
      </c>
      <c r="D1752" s="649">
        <v>5.75</v>
      </c>
      <c r="E1752" s="134"/>
      <c r="F1752" s="366">
        <f t="shared" si="272"/>
        <v>0</v>
      </c>
      <c r="G1752" s="367">
        <f t="shared" si="271"/>
        <v>0</v>
      </c>
      <c r="H1752" s="338" t="s">
        <v>810</v>
      </c>
      <c r="I1752" s="338">
        <v>0</v>
      </c>
      <c r="J1752" s="167">
        <v>44833</v>
      </c>
      <c r="K1752" s="338"/>
      <c r="L1752" s="338"/>
      <c r="M1752" s="338"/>
      <c r="N1752" s="338"/>
      <c r="O1752" s="338"/>
      <c r="P1752" s="338"/>
      <c r="Q1752" s="338"/>
      <c r="R1752" s="338"/>
      <c r="S1752" s="338"/>
      <c r="T1752" s="338"/>
      <c r="U1752" s="338"/>
      <c r="V1752" s="338"/>
      <c r="W1752" s="338"/>
      <c r="X1752" s="338"/>
      <c r="Y1752" s="338"/>
      <c r="Z1752" s="338"/>
      <c r="AA1752" s="338"/>
      <c r="AB1752" s="338"/>
      <c r="AC1752" s="338"/>
      <c r="AD1752" s="338"/>
      <c r="AE1752" s="338"/>
      <c r="AF1752" s="338"/>
      <c r="AG1752" s="338"/>
      <c r="AH1752" s="338"/>
      <c r="AI1752" s="338"/>
      <c r="AJ1752" s="338"/>
      <c r="AK1752" s="338"/>
      <c r="AL1752" s="338"/>
      <c r="AM1752" s="590"/>
      <c r="DA1752" s="593"/>
    </row>
    <row r="1753" spans="1:105" s="591" customFormat="1" ht="14.5" x14ac:dyDescent="0.35">
      <c r="A1753" s="624" t="s">
        <v>1699</v>
      </c>
      <c r="B1753" s="470" t="s">
        <v>48</v>
      </c>
      <c r="C1753" s="21">
        <v>9780008539443</v>
      </c>
      <c r="D1753" s="649">
        <v>5.75</v>
      </c>
      <c r="E1753" s="134"/>
      <c r="F1753" s="366">
        <f>SUM(E1753*D1753)</f>
        <v>0</v>
      </c>
      <c r="G1753" s="367">
        <f t="shared" si="271"/>
        <v>0</v>
      </c>
      <c r="H1753" s="338" t="s">
        <v>810</v>
      </c>
      <c r="I1753" s="338">
        <v>0</v>
      </c>
      <c r="J1753" s="167">
        <v>44833</v>
      </c>
      <c r="K1753" s="338"/>
      <c r="L1753" s="338"/>
      <c r="M1753" s="338"/>
      <c r="N1753" s="338"/>
      <c r="O1753" s="338"/>
      <c r="P1753" s="338"/>
      <c r="Q1753" s="338"/>
      <c r="R1753" s="338"/>
      <c r="S1753" s="338"/>
      <c r="T1753" s="338"/>
      <c r="U1753" s="338"/>
      <c r="V1753" s="338"/>
      <c r="W1753" s="338"/>
      <c r="X1753" s="338"/>
      <c r="Y1753" s="338"/>
      <c r="Z1753" s="338"/>
      <c r="AA1753" s="338"/>
      <c r="AB1753" s="338"/>
      <c r="AC1753" s="338"/>
      <c r="AD1753" s="338"/>
      <c r="AE1753" s="338"/>
      <c r="AF1753" s="338"/>
      <c r="AG1753" s="338"/>
      <c r="AH1753" s="338"/>
      <c r="AI1753" s="338"/>
      <c r="AJ1753" s="338"/>
      <c r="AK1753" s="338"/>
      <c r="AL1753" s="338"/>
      <c r="AM1753" s="590"/>
      <c r="DA1753" s="593"/>
    </row>
    <row r="1754" spans="1:105" s="591" customFormat="1" ht="14.5" x14ac:dyDescent="0.35">
      <c r="A1754" s="624" t="s">
        <v>1700</v>
      </c>
      <c r="B1754" s="470" t="s">
        <v>48</v>
      </c>
      <c r="C1754" s="21">
        <v>9780008539429</v>
      </c>
      <c r="D1754" s="649">
        <v>5.75</v>
      </c>
      <c r="E1754" s="134"/>
      <c r="F1754" s="366">
        <f t="shared" ref="F1754:F1766" si="273">SUM(E1754*D1754)</f>
        <v>0</v>
      </c>
      <c r="G1754" s="367">
        <f t="shared" ref="G1754:G1766" si="274">IF($F$17="Y",$F$19,0)</f>
        <v>0</v>
      </c>
      <c r="H1754" s="338" t="s">
        <v>810</v>
      </c>
      <c r="I1754" s="338">
        <v>0</v>
      </c>
      <c r="J1754" s="167">
        <v>44833</v>
      </c>
      <c r="K1754" s="338"/>
      <c r="L1754" s="338"/>
      <c r="M1754" s="338"/>
      <c r="N1754" s="338"/>
      <c r="O1754" s="338"/>
      <c r="P1754" s="338"/>
      <c r="Q1754" s="338"/>
      <c r="R1754" s="338"/>
      <c r="S1754" s="338"/>
      <c r="T1754" s="338"/>
      <c r="U1754" s="338"/>
      <c r="V1754" s="338"/>
      <c r="W1754" s="338"/>
      <c r="X1754" s="338"/>
      <c r="Y1754" s="338"/>
      <c r="Z1754" s="338"/>
      <c r="AA1754" s="338"/>
      <c r="AB1754" s="338"/>
      <c r="AC1754" s="338"/>
      <c r="AD1754" s="338"/>
      <c r="AE1754" s="338"/>
      <c r="AF1754" s="338"/>
      <c r="AG1754" s="338"/>
      <c r="AH1754" s="338"/>
      <c r="AI1754" s="338"/>
      <c r="AJ1754" s="338"/>
      <c r="AK1754" s="338"/>
      <c r="AL1754" s="338"/>
      <c r="AM1754" s="590"/>
      <c r="DA1754" s="593"/>
    </row>
    <row r="1755" spans="1:105" s="591" customFormat="1" ht="14.5" x14ac:dyDescent="0.35">
      <c r="A1755" s="624" t="s">
        <v>1701</v>
      </c>
      <c r="B1755" s="470" t="s">
        <v>48</v>
      </c>
      <c r="C1755" s="21">
        <v>9780008539405</v>
      </c>
      <c r="D1755" s="649">
        <v>5.75</v>
      </c>
      <c r="E1755" s="134"/>
      <c r="F1755" s="366">
        <f t="shared" si="273"/>
        <v>0</v>
      </c>
      <c r="G1755" s="367">
        <f t="shared" si="274"/>
        <v>0</v>
      </c>
      <c r="H1755" s="338" t="s">
        <v>810</v>
      </c>
      <c r="I1755" s="338">
        <v>0</v>
      </c>
      <c r="J1755" s="167">
        <v>44833</v>
      </c>
      <c r="K1755" s="338"/>
      <c r="L1755" s="338"/>
      <c r="M1755" s="338"/>
      <c r="N1755" s="338"/>
      <c r="O1755" s="338"/>
      <c r="P1755" s="338"/>
      <c r="Q1755" s="338"/>
      <c r="R1755" s="338"/>
      <c r="S1755" s="338"/>
      <c r="T1755" s="338"/>
      <c r="U1755" s="338"/>
      <c r="V1755" s="338"/>
      <c r="W1755" s="338"/>
      <c r="X1755" s="338"/>
      <c r="Y1755" s="338"/>
      <c r="Z1755" s="338"/>
      <c r="AA1755" s="338"/>
      <c r="AB1755" s="338"/>
      <c r="AC1755" s="338"/>
      <c r="AD1755" s="338"/>
      <c r="AE1755" s="338"/>
      <c r="AF1755" s="338"/>
      <c r="AG1755" s="338"/>
      <c r="AH1755" s="338"/>
      <c r="AI1755" s="338"/>
      <c r="AJ1755" s="338"/>
      <c r="AK1755" s="338"/>
      <c r="AL1755" s="338"/>
      <c r="AM1755" s="590"/>
      <c r="DA1755" s="593"/>
    </row>
    <row r="1756" spans="1:105" s="591" customFormat="1" ht="14.5" x14ac:dyDescent="0.35">
      <c r="A1756" s="624" t="s">
        <v>1702</v>
      </c>
      <c r="B1756" s="470" t="s">
        <v>48</v>
      </c>
      <c r="C1756" s="21">
        <v>9780008539382</v>
      </c>
      <c r="D1756" s="649">
        <v>5.75</v>
      </c>
      <c r="E1756" s="134"/>
      <c r="F1756" s="366">
        <f t="shared" si="273"/>
        <v>0</v>
      </c>
      <c r="G1756" s="367">
        <f t="shared" si="274"/>
        <v>0</v>
      </c>
      <c r="H1756" s="338" t="s">
        <v>810</v>
      </c>
      <c r="I1756" s="338">
        <v>0</v>
      </c>
      <c r="J1756" s="167">
        <v>44833</v>
      </c>
      <c r="K1756" s="338"/>
      <c r="L1756" s="338"/>
      <c r="M1756" s="338"/>
      <c r="N1756" s="338"/>
      <c r="O1756" s="338"/>
      <c r="P1756" s="338"/>
      <c r="Q1756" s="338"/>
      <c r="R1756" s="338"/>
      <c r="S1756" s="338"/>
      <c r="T1756" s="338"/>
      <c r="U1756" s="338"/>
      <c r="V1756" s="338"/>
      <c r="W1756" s="338"/>
      <c r="X1756" s="338"/>
      <c r="Y1756" s="338"/>
      <c r="Z1756" s="338"/>
      <c r="AA1756" s="338"/>
      <c r="AB1756" s="338"/>
      <c r="AC1756" s="338"/>
      <c r="AD1756" s="338"/>
      <c r="AE1756" s="338"/>
      <c r="AF1756" s="338"/>
      <c r="AG1756" s="338"/>
      <c r="AH1756" s="338"/>
      <c r="AI1756" s="338"/>
      <c r="AJ1756" s="338"/>
      <c r="AK1756" s="338"/>
      <c r="AL1756" s="338"/>
      <c r="AM1756" s="590"/>
      <c r="DA1756" s="593"/>
    </row>
    <row r="1757" spans="1:105" s="591" customFormat="1" ht="14.5" x14ac:dyDescent="0.35">
      <c r="A1757" s="624" t="s">
        <v>1703</v>
      </c>
      <c r="B1757" s="470" t="s">
        <v>48</v>
      </c>
      <c r="C1757" s="21">
        <v>9780008539368</v>
      </c>
      <c r="D1757" s="649">
        <v>5.75</v>
      </c>
      <c r="E1757" s="134"/>
      <c r="F1757" s="366">
        <f t="shared" si="273"/>
        <v>0</v>
      </c>
      <c r="G1757" s="367">
        <f t="shared" si="274"/>
        <v>0</v>
      </c>
      <c r="H1757" s="338" t="s">
        <v>810</v>
      </c>
      <c r="I1757" s="338">
        <v>0</v>
      </c>
      <c r="J1757" s="167">
        <v>44833</v>
      </c>
      <c r="K1757" s="338"/>
      <c r="L1757" s="338"/>
      <c r="M1757" s="338"/>
      <c r="N1757" s="338"/>
      <c r="O1757" s="338"/>
      <c r="P1757" s="338"/>
      <c r="Q1757" s="338"/>
      <c r="R1757" s="338"/>
      <c r="S1757" s="338"/>
      <c r="T1757" s="338"/>
      <c r="U1757" s="338"/>
      <c r="V1757" s="338"/>
      <c r="W1757" s="338"/>
      <c r="X1757" s="338"/>
      <c r="Y1757" s="338"/>
      <c r="Z1757" s="338"/>
      <c r="AA1757" s="338"/>
      <c r="AB1757" s="338"/>
      <c r="AC1757" s="338"/>
      <c r="AD1757" s="338"/>
      <c r="AE1757" s="338"/>
      <c r="AF1757" s="338"/>
      <c r="AG1757" s="338"/>
      <c r="AH1757" s="338"/>
      <c r="AI1757" s="338"/>
      <c r="AJ1757" s="338"/>
      <c r="AK1757" s="338"/>
      <c r="AL1757" s="338"/>
      <c r="AM1757" s="590"/>
      <c r="DA1757" s="593"/>
    </row>
    <row r="1758" spans="1:105" s="591" customFormat="1" ht="14.5" x14ac:dyDescent="0.35">
      <c r="A1758" s="624" t="s">
        <v>1704</v>
      </c>
      <c r="B1758" s="470" t="s">
        <v>48</v>
      </c>
      <c r="C1758" s="21">
        <v>9780008539344</v>
      </c>
      <c r="D1758" s="649">
        <v>5.75</v>
      </c>
      <c r="E1758" s="134"/>
      <c r="F1758" s="366">
        <f t="shared" si="273"/>
        <v>0</v>
      </c>
      <c r="G1758" s="367">
        <f t="shared" si="274"/>
        <v>0</v>
      </c>
      <c r="H1758" s="338" t="s">
        <v>810</v>
      </c>
      <c r="I1758" s="338">
        <v>0</v>
      </c>
      <c r="J1758" s="167">
        <v>44833</v>
      </c>
      <c r="K1758" s="338"/>
      <c r="L1758" s="338"/>
      <c r="M1758" s="338"/>
      <c r="N1758" s="338"/>
      <c r="O1758" s="338"/>
      <c r="P1758" s="338"/>
      <c r="Q1758" s="338"/>
      <c r="R1758" s="338"/>
      <c r="S1758" s="338"/>
      <c r="T1758" s="338"/>
      <c r="U1758" s="338"/>
      <c r="V1758" s="338"/>
      <c r="W1758" s="338"/>
      <c r="X1758" s="338"/>
      <c r="Y1758" s="338"/>
      <c r="Z1758" s="338"/>
      <c r="AA1758" s="338"/>
      <c r="AB1758" s="338"/>
      <c r="AC1758" s="338"/>
      <c r="AD1758" s="338"/>
      <c r="AE1758" s="338"/>
      <c r="AF1758" s="338"/>
      <c r="AG1758" s="338"/>
      <c r="AH1758" s="338"/>
      <c r="AI1758" s="338"/>
      <c r="AJ1758" s="338"/>
      <c r="AK1758" s="338"/>
      <c r="AL1758" s="338"/>
      <c r="AM1758" s="590"/>
      <c r="DA1758" s="593"/>
    </row>
    <row r="1759" spans="1:105" s="591" customFormat="1" ht="14.5" x14ac:dyDescent="0.35">
      <c r="A1759" s="624" t="s">
        <v>1705</v>
      </c>
      <c r="B1759" s="470" t="s">
        <v>48</v>
      </c>
      <c r="C1759" s="21">
        <v>9780008539320</v>
      </c>
      <c r="D1759" s="649">
        <v>5.75</v>
      </c>
      <c r="E1759" s="134"/>
      <c r="F1759" s="366">
        <f t="shared" si="273"/>
        <v>0</v>
      </c>
      <c r="G1759" s="367">
        <f t="shared" si="274"/>
        <v>0</v>
      </c>
      <c r="H1759" s="338" t="s">
        <v>810</v>
      </c>
      <c r="I1759" s="338">
        <v>0</v>
      </c>
      <c r="J1759" s="167">
        <v>44833</v>
      </c>
      <c r="K1759" s="338"/>
      <c r="L1759" s="338"/>
      <c r="M1759" s="338"/>
      <c r="N1759" s="338"/>
      <c r="O1759" s="338"/>
      <c r="P1759" s="338"/>
      <c r="Q1759" s="338"/>
      <c r="R1759" s="338"/>
      <c r="S1759" s="338"/>
      <c r="T1759" s="338"/>
      <c r="U1759" s="338"/>
      <c r="V1759" s="338"/>
      <c r="W1759" s="338"/>
      <c r="X1759" s="338"/>
      <c r="Y1759" s="338"/>
      <c r="Z1759" s="338"/>
      <c r="AA1759" s="338"/>
      <c r="AB1759" s="338"/>
      <c r="AC1759" s="338"/>
      <c r="AD1759" s="338"/>
      <c r="AE1759" s="338"/>
      <c r="AF1759" s="338"/>
      <c r="AG1759" s="338"/>
      <c r="AH1759" s="338"/>
      <c r="AI1759" s="338"/>
      <c r="AJ1759" s="338"/>
      <c r="AK1759" s="338"/>
      <c r="AL1759" s="338"/>
      <c r="AM1759" s="590"/>
      <c r="DA1759" s="593"/>
    </row>
    <row r="1760" spans="1:105" s="591" customFormat="1" ht="14.5" x14ac:dyDescent="0.35">
      <c r="A1760" s="624" t="s">
        <v>1706</v>
      </c>
      <c r="B1760" s="470" t="s">
        <v>48</v>
      </c>
      <c r="C1760" s="21">
        <v>9780008539177</v>
      </c>
      <c r="D1760" s="649">
        <v>5.75</v>
      </c>
      <c r="E1760" s="134"/>
      <c r="F1760" s="366">
        <f t="shared" si="273"/>
        <v>0</v>
      </c>
      <c r="G1760" s="367">
        <f t="shared" si="274"/>
        <v>0</v>
      </c>
      <c r="H1760" s="338" t="s">
        <v>810</v>
      </c>
      <c r="I1760" s="338">
        <v>0</v>
      </c>
      <c r="J1760" s="167">
        <v>44833</v>
      </c>
      <c r="K1760" s="338"/>
      <c r="L1760" s="338"/>
      <c r="M1760" s="338"/>
      <c r="N1760" s="338"/>
      <c r="O1760" s="338"/>
      <c r="P1760" s="338"/>
      <c r="Q1760" s="338"/>
      <c r="R1760" s="338"/>
      <c r="S1760" s="338"/>
      <c r="T1760" s="338"/>
      <c r="U1760" s="338"/>
      <c r="V1760" s="338"/>
      <c r="W1760" s="338"/>
      <c r="X1760" s="338"/>
      <c r="Y1760" s="338"/>
      <c r="Z1760" s="338"/>
      <c r="AA1760" s="338"/>
      <c r="AB1760" s="338"/>
      <c r="AC1760" s="338"/>
      <c r="AD1760" s="338"/>
      <c r="AE1760" s="338"/>
      <c r="AF1760" s="338"/>
      <c r="AG1760" s="338"/>
      <c r="AH1760" s="338"/>
      <c r="AI1760" s="338"/>
      <c r="AJ1760" s="338"/>
      <c r="AK1760" s="338"/>
      <c r="AL1760" s="338"/>
      <c r="AM1760" s="590"/>
      <c r="DA1760" s="593"/>
    </row>
    <row r="1761" spans="1:105" s="591" customFormat="1" ht="14.5" x14ac:dyDescent="0.35">
      <c r="A1761" s="624" t="s">
        <v>1707</v>
      </c>
      <c r="B1761" s="470" t="s">
        <v>48</v>
      </c>
      <c r="C1761" s="21">
        <v>9780008539153</v>
      </c>
      <c r="D1761" s="649">
        <v>5.75</v>
      </c>
      <c r="E1761" s="134"/>
      <c r="F1761" s="366">
        <f t="shared" si="273"/>
        <v>0</v>
      </c>
      <c r="G1761" s="367">
        <f t="shared" si="274"/>
        <v>0</v>
      </c>
      <c r="H1761" s="338" t="s">
        <v>810</v>
      </c>
      <c r="I1761" s="338">
        <v>0</v>
      </c>
      <c r="J1761" s="167">
        <v>44833</v>
      </c>
      <c r="K1761" s="300"/>
      <c r="L1761" s="300"/>
      <c r="M1761" s="300"/>
      <c r="N1761" s="300"/>
      <c r="O1761" s="300"/>
      <c r="P1761" s="300"/>
      <c r="Q1761" s="300"/>
      <c r="R1761" s="300"/>
      <c r="S1761" s="300"/>
      <c r="T1761" s="300"/>
      <c r="U1761" s="300"/>
      <c r="V1761" s="300"/>
      <c r="W1761" s="300"/>
      <c r="X1761" s="300"/>
      <c r="Y1761" s="300"/>
      <c r="Z1761" s="300"/>
      <c r="AA1761" s="300"/>
      <c r="AB1761" s="300"/>
      <c r="AC1761" s="300"/>
      <c r="AD1761" s="300"/>
      <c r="AE1761" s="300"/>
      <c r="AF1761" s="300"/>
      <c r="AG1761" s="300"/>
      <c r="AH1761" s="300"/>
      <c r="AI1761" s="300"/>
      <c r="AJ1761" s="300"/>
      <c r="AK1761" s="300"/>
      <c r="AL1761" s="300"/>
      <c r="AM1761" s="592"/>
      <c r="AN1761" s="593"/>
      <c r="AO1761" s="593"/>
      <c r="AP1761" s="593"/>
      <c r="AQ1761" s="593"/>
      <c r="AR1761" s="593"/>
      <c r="AS1761" s="593"/>
      <c r="AT1761" s="593"/>
      <c r="AU1761" s="593"/>
      <c r="AV1761" s="593"/>
      <c r="AW1761" s="593"/>
      <c r="AX1761" s="593"/>
      <c r="AY1761" s="593"/>
      <c r="AZ1761" s="593"/>
      <c r="BA1761" s="593"/>
      <c r="BB1761" s="593"/>
      <c r="BC1761" s="593"/>
      <c r="BD1761" s="593"/>
      <c r="BE1761" s="593"/>
      <c r="BF1761" s="593"/>
      <c r="BG1761" s="593"/>
      <c r="BH1761" s="593"/>
      <c r="BI1761" s="593"/>
      <c r="BJ1761" s="593"/>
      <c r="BK1761" s="593"/>
      <c r="BL1761" s="593"/>
      <c r="BM1761" s="593"/>
      <c r="BN1761" s="593"/>
      <c r="BO1761" s="593"/>
      <c r="BP1761" s="593"/>
      <c r="BQ1761" s="593"/>
      <c r="BR1761" s="593"/>
      <c r="BS1761" s="593"/>
      <c r="BT1761" s="593"/>
      <c r="BU1761" s="593"/>
      <c r="BV1761" s="593"/>
      <c r="BW1761" s="593"/>
      <c r="BX1761" s="593"/>
      <c r="BY1761" s="593"/>
      <c r="BZ1761" s="593"/>
      <c r="CA1761" s="593"/>
      <c r="CB1761" s="593"/>
      <c r="CC1761" s="593"/>
      <c r="CD1761" s="593"/>
      <c r="CE1761" s="593"/>
      <c r="CF1761" s="593"/>
      <c r="CG1761" s="593"/>
      <c r="CH1761" s="593"/>
      <c r="CI1761" s="593"/>
      <c r="CJ1761" s="593"/>
      <c r="CK1761" s="593"/>
      <c r="CL1761" s="593"/>
      <c r="CM1761" s="593"/>
      <c r="CN1761" s="593"/>
      <c r="CO1761" s="593"/>
      <c r="CP1761" s="593"/>
      <c r="CQ1761" s="593"/>
      <c r="CR1761" s="593"/>
      <c r="CS1761" s="593"/>
      <c r="CT1761" s="593"/>
      <c r="CU1761" s="593"/>
      <c r="CV1761" s="593"/>
      <c r="CW1761" s="593"/>
      <c r="CX1761" s="593"/>
      <c r="CY1761" s="593"/>
      <c r="CZ1761" s="593"/>
      <c r="DA1761" s="593"/>
    </row>
    <row r="1762" spans="1:105" s="591" customFormat="1" ht="14.5" x14ac:dyDescent="0.35">
      <c r="A1762" s="648" t="s">
        <v>1708</v>
      </c>
      <c r="B1762" s="470" t="s">
        <v>48</v>
      </c>
      <c r="C1762" s="21">
        <v>9780008539139</v>
      </c>
      <c r="D1762" s="649">
        <v>5.75</v>
      </c>
      <c r="E1762" s="134"/>
      <c r="F1762" s="366">
        <f t="shared" si="273"/>
        <v>0</v>
      </c>
      <c r="G1762" s="367">
        <f t="shared" si="274"/>
        <v>0</v>
      </c>
      <c r="H1762" s="338" t="s">
        <v>810</v>
      </c>
      <c r="I1762" s="338">
        <v>0</v>
      </c>
      <c r="J1762" s="167">
        <v>44833</v>
      </c>
      <c r="K1762" s="300"/>
      <c r="L1762" s="300"/>
      <c r="M1762" s="300"/>
      <c r="N1762" s="300"/>
      <c r="O1762" s="300"/>
      <c r="P1762" s="300"/>
      <c r="Q1762" s="300"/>
      <c r="R1762" s="300"/>
      <c r="S1762" s="300"/>
      <c r="T1762" s="300"/>
      <c r="U1762" s="300"/>
      <c r="V1762" s="300"/>
      <c r="W1762" s="300"/>
      <c r="X1762" s="300"/>
      <c r="Y1762" s="300"/>
      <c r="Z1762" s="300"/>
      <c r="AA1762" s="300"/>
      <c r="AB1762" s="300"/>
      <c r="AC1762" s="300"/>
      <c r="AD1762" s="300"/>
      <c r="AE1762" s="300"/>
      <c r="AF1762" s="300"/>
      <c r="AG1762" s="300"/>
      <c r="AH1762" s="300"/>
      <c r="AI1762" s="300"/>
      <c r="AJ1762" s="300"/>
      <c r="AK1762" s="300"/>
      <c r="AL1762" s="300"/>
      <c r="AM1762" s="592"/>
      <c r="AN1762" s="593"/>
      <c r="AO1762" s="593"/>
      <c r="AP1762" s="593"/>
      <c r="AQ1762" s="593"/>
      <c r="AR1762" s="593"/>
      <c r="AS1762" s="593"/>
      <c r="AT1762" s="593"/>
      <c r="AU1762" s="593"/>
      <c r="AV1762" s="593"/>
      <c r="AW1762" s="593"/>
      <c r="AX1762" s="593"/>
      <c r="AY1762" s="593"/>
      <c r="AZ1762" s="593"/>
      <c r="BA1762" s="593"/>
      <c r="BB1762" s="593"/>
      <c r="BC1762" s="593"/>
      <c r="BD1762" s="593"/>
      <c r="BE1762" s="593"/>
      <c r="BF1762" s="593"/>
      <c r="BG1762" s="593"/>
      <c r="BH1762" s="593"/>
      <c r="BI1762" s="593"/>
      <c r="BJ1762" s="593"/>
      <c r="BK1762" s="593"/>
      <c r="BL1762" s="593"/>
      <c r="BM1762" s="593"/>
      <c r="BN1762" s="593"/>
      <c r="BO1762" s="593"/>
      <c r="BP1762" s="593"/>
      <c r="BQ1762" s="593"/>
      <c r="BR1762" s="593"/>
      <c r="BS1762" s="593"/>
      <c r="BT1762" s="593"/>
      <c r="BU1762" s="593"/>
      <c r="BV1762" s="593"/>
      <c r="BW1762" s="593"/>
      <c r="BX1762" s="593"/>
      <c r="BY1762" s="593"/>
      <c r="BZ1762" s="593"/>
      <c r="CA1762" s="593"/>
      <c r="CB1762" s="593"/>
      <c r="CC1762" s="593"/>
      <c r="CD1762" s="593"/>
      <c r="CE1762" s="593"/>
      <c r="CF1762" s="593"/>
      <c r="CG1762" s="593"/>
      <c r="CH1762" s="593"/>
      <c r="CI1762" s="593"/>
      <c r="CJ1762" s="593"/>
      <c r="CK1762" s="593"/>
      <c r="CL1762" s="593"/>
      <c r="CM1762" s="593"/>
      <c r="CN1762" s="593"/>
      <c r="CO1762" s="593"/>
      <c r="CP1762" s="593"/>
      <c r="CQ1762" s="593"/>
      <c r="CR1762" s="593"/>
      <c r="CS1762" s="593"/>
      <c r="CT1762" s="593"/>
      <c r="CU1762" s="593"/>
      <c r="CV1762" s="593"/>
      <c r="CW1762" s="593"/>
      <c r="CX1762" s="593"/>
      <c r="CY1762" s="593"/>
      <c r="CZ1762" s="593"/>
      <c r="DA1762" s="593"/>
    </row>
    <row r="1763" spans="1:105" s="591" customFormat="1" ht="14.5" x14ac:dyDescent="0.35">
      <c r="A1763" s="648" t="s">
        <v>1709</v>
      </c>
      <c r="B1763" s="470" t="s">
        <v>48</v>
      </c>
      <c r="C1763" s="21">
        <v>9780008539115</v>
      </c>
      <c r="D1763" s="649">
        <v>5.75</v>
      </c>
      <c r="E1763" s="134"/>
      <c r="F1763" s="366">
        <f t="shared" si="273"/>
        <v>0</v>
      </c>
      <c r="G1763" s="367">
        <f t="shared" si="274"/>
        <v>0</v>
      </c>
      <c r="H1763" s="338" t="s">
        <v>810</v>
      </c>
      <c r="I1763" s="338">
        <v>0</v>
      </c>
      <c r="J1763" s="167">
        <v>44833</v>
      </c>
      <c r="K1763" s="300"/>
      <c r="L1763" s="300"/>
      <c r="M1763" s="300"/>
      <c r="N1763" s="300"/>
      <c r="O1763" s="300"/>
      <c r="P1763" s="300"/>
      <c r="Q1763" s="300"/>
      <c r="R1763" s="300"/>
      <c r="S1763" s="300"/>
      <c r="T1763" s="300"/>
      <c r="U1763" s="300"/>
      <c r="V1763" s="300"/>
      <c r="W1763" s="300"/>
      <c r="X1763" s="300"/>
      <c r="Y1763" s="300"/>
      <c r="Z1763" s="300"/>
      <c r="AA1763" s="300"/>
      <c r="AB1763" s="300"/>
      <c r="AC1763" s="300"/>
      <c r="AD1763" s="300"/>
      <c r="AE1763" s="300"/>
      <c r="AF1763" s="300"/>
      <c r="AG1763" s="300"/>
      <c r="AH1763" s="300"/>
      <c r="AI1763" s="300"/>
      <c r="AJ1763" s="300"/>
      <c r="AK1763" s="300"/>
      <c r="AL1763" s="300"/>
      <c r="AM1763" s="592"/>
      <c r="AN1763" s="593"/>
      <c r="AO1763" s="593"/>
      <c r="AP1763" s="593"/>
      <c r="AQ1763" s="593"/>
      <c r="AR1763" s="593"/>
      <c r="AS1763" s="593"/>
      <c r="AT1763" s="593"/>
      <c r="AU1763" s="593"/>
      <c r="AV1763" s="593"/>
      <c r="AW1763" s="593"/>
      <c r="AX1763" s="593"/>
      <c r="AY1763" s="593"/>
      <c r="AZ1763" s="593"/>
      <c r="BA1763" s="593"/>
      <c r="BB1763" s="593"/>
      <c r="BC1763" s="593"/>
      <c r="BD1763" s="593"/>
      <c r="BE1763" s="593"/>
      <c r="BF1763" s="593"/>
      <c r="BG1763" s="593"/>
      <c r="BH1763" s="593"/>
      <c r="BI1763" s="593"/>
      <c r="BJ1763" s="593"/>
      <c r="BK1763" s="593"/>
      <c r="BL1763" s="593"/>
      <c r="BM1763" s="593"/>
      <c r="BN1763" s="593"/>
      <c r="BO1763" s="593"/>
      <c r="BP1763" s="593"/>
      <c r="BQ1763" s="593"/>
      <c r="BR1763" s="593"/>
      <c r="BS1763" s="593"/>
      <c r="BT1763" s="593"/>
      <c r="BU1763" s="593"/>
      <c r="BV1763" s="593"/>
      <c r="BW1763" s="593"/>
      <c r="BX1763" s="593"/>
      <c r="BY1763" s="593"/>
      <c r="BZ1763" s="593"/>
      <c r="CA1763" s="593"/>
      <c r="CB1763" s="593"/>
      <c r="CC1763" s="593"/>
      <c r="CD1763" s="593"/>
      <c r="CE1763" s="593"/>
      <c r="CF1763" s="593"/>
      <c r="CG1763" s="593"/>
      <c r="CH1763" s="593"/>
      <c r="CI1763" s="593"/>
      <c r="CJ1763" s="593"/>
      <c r="CK1763" s="593"/>
      <c r="CL1763" s="593"/>
      <c r="CM1763" s="593"/>
      <c r="CN1763" s="593"/>
      <c r="CO1763" s="593"/>
      <c r="CP1763" s="593"/>
      <c r="CQ1763" s="593"/>
      <c r="CR1763" s="593"/>
      <c r="CS1763" s="593"/>
      <c r="CT1763" s="593"/>
      <c r="CU1763" s="593"/>
      <c r="CV1763" s="593"/>
      <c r="CW1763" s="593"/>
      <c r="CX1763" s="593"/>
      <c r="CY1763" s="593"/>
      <c r="CZ1763" s="593"/>
      <c r="DA1763" s="593"/>
    </row>
    <row r="1764" spans="1:105" s="591" customFormat="1" ht="14.5" x14ac:dyDescent="0.35">
      <c r="A1764" s="624" t="s">
        <v>1710</v>
      </c>
      <c r="B1764" s="470" t="s">
        <v>48</v>
      </c>
      <c r="C1764" s="21">
        <v>9780008539092</v>
      </c>
      <c r="D1764" s="649">
        <v>5.75</v>
      </c>
      <c r="E1764" s="134"/>
      <c r="F1764" s="366">
        <f t="shared" si="273"/>
        <v>0</v>
      </c>
      <c r="G1764" s="367">
        <f t="shared" si="274"/>
        <v>0</v>
      </c>
      <c r="H1764" s="338" t="s">
        <v>810</v>
      </c>
      <c r="I1764" s="338">
        <v>0</v>
      </c>
      <c r="J1764" s="167">
        <v>44833</v>
      </c>
      <c r="K1764" s="300"/>
      <c r="L1764" s="300"/>
      <c r="M1764" s="300"/>
      <c r="N1764" s="300"/>
      <c r="O1764" s="300"/>
      <c r="P1764" s="300"/>
      <c r="Q1764" s="300"/>
      <c r="R1764" s="300"/>
      <c r="S1764" s="300"/>
      <c r="T1764" s="300"/>
      <c r="U1764" s="300"/>
      <c r="V1764" s="300"/>
      <c r="W1764" s="300"/>
      <c r="X1764" s="300"/>
      <c r="Y1764" s="300"/>
      <c r="Z1764" s="300"/>
      <c r="AA1764" s="300"/>
      <c r="AB1764" s="300"/>
      <c r="AC1764" s="300"/>
      <c r="AD1764" s="300"/>
      <c r="AE1764" s="300"/>
      <c r="AF1764" s="300"/>
      <c r="AG1764" s="300"/>
      <c r="AH1764" s="300"/>
      <c r="AI1764" s="300"/>
      <c r="AJ1764" s="300"/>
      <c r="AK1764" s="300"/>
      <c r="AL1764" s="300"/>
      <c r="AM1764" s="592"/>
      <c r="AN1764" s="593"/>
      <c r="AO1764" s="593"/>
      <c r="AP1764" s="593"/>
      <c r="AQ1764" s="593"/>
      <c r="AR1764" s="593"/>
      <c r="AS1764" s="593"/>
      <c r="AT1764" s="593"/>
      <c r="AU1764" s="593"/>
      <c r="AV1764" s="593"/>
      <c r="AW1764" s="593"/>
      <c r="AX1764" s="593"/>
      <c r="AY1764" s="593"/>
      <c r="AZ1764" s="593"/>
      <c r="BA1764" s="593"/>
      <c r="BB1764" s="593"/>
      <c r="BC1764" s="593"/>
      <c r="BD1764" s="593"/>
      <c r="BE1764" s="593"/>
      <c r="BF1764" s="593"/>
      <c r="BG1764" s="593"/>
      <c r="BH1764" s="593"/>
      <c r="BI1764" s="593"/>
      <c r="BJ1764" s="593"/>
      <c r="BK1764" s="593"/>
      <c r="BL1764" s="593"/>
      <c r="BM1764" s="593"/>
      <c r="BN1764" s="593"/>
      <c r="BO1764" s="593"/>
      <c r="BP1764" s="593"/>
      <c r="BQ1764" s="593"/>
      <c r="BR1764" s="593"/>
      <c r="BS1764" s="593"/>
      <c r="BT1764" s="593"/>
      <c r="BU1764" s="593"/>
      <c r="BV1764" s="593"/>
      <c r="BW1764" s="593"/>
      <c r="BX1764" s="593"/>
      <c r="BY1764" s="593"/>
      <c r="BZ1764" s="593"/>
      <c r="CA1764" s="593"/>
      <c r="CB1764" s="593"/>
      <c r="CC1764" s="593"/>
      <c r="CD1764" s="593"/>
      <c r="CE1764" s="593"/>
      <c r="CF1764" s="593"/>
      <c r="CG1764" s="593"/>
      <c r="CH1764" s="593"/>
      <c r="CI1764" s="593"/>
      <c r="CJ1764" s="593"/>
      <c r="CK1764" s="593"/>
      <c r="CL1764" s="593"/>
      <c r="CM1764" s="593"/>
      <c r="CN1764" s="593"/>
      <c r="CO1764" s="593"/>
      <c r="CP1764" s="593"/>
      <c r="CQ1764" s="593"/>
      <c r="CR1764" s="593"/>
      <c r="CS1764" s="593"/>
      <c r="CT1764" s="593"/>
      <c r="CU1764" s="593"/>
      <c r="CV1764" s="593"/>
      <c r="CW1764" s="593"/>
      <c r="CX1764" s="593"/>
      <c r="CY1764" s="593"/>
      <c r="CZ1764" s="593"/>
      <c r="DA1764" s="593"/>
    </row>
    <row r="1765" spans="1:105" s="591" customFormat="1" ht="14.5" x14ac:dyDescent="0.35">
      <c r="A1765" s="624" t="s">
        <v>1711</v>
      </c>
      <c r="B1765" s="470" t="s">
        <v>48</v>
      </c>
      <c r="C1765" s="21">
        <v>9780008539078</v>
      </c>
      <c r="D1765" s="649">
        <v>5.75</v>
      </c>
      <c r="E1765" s="134"/>
      <c r="F1765" s="366">
        <f t="shared" si="273"/>
        <v>0</v>
      </c>
      <c r="G1765" s="367">
        <f t="shared" si="274"/>
        <v>0</v>
      </c>
      <c r="H1765" s="338" t="s">
        <v>810</v>
      </c>
      <c r="I1765" s="338">
        <v>0</v>
      </c>
      <c r="J1765" s="167">
        <v>44833</v>
      </c>
      <c r="K1765" s="300"/>
      <c r="L1765" s="300"/>
      <c r="M1765" s="300"/>
      <c r="N1765" s="300"/>
      <c r="O1765" s="300"/>
      <c r="P1765" s="300"/>
      <c r="Q1765" s="300"/>
      <c r="R1765" s="300"/>
      <c r="S1765" s="300"/>
      <c r="T1765" s="300"/>
      <c r="U1765" s="300"/>
      <c r="V1765" s="300"/>
      <c r="W1765" s="300"/>
      <c r="X1765" s="300"/>
      <c r="Y1765" s="300"/>
      <c r="Z1765" s="300"/>
      <c r="AA1765" s="300"/>
      <c r="AB1765" s="300"/>
      <c r="AC1765" s="300"/>
      <c r="AD1765" s="300"/>
      <c r="AE1765" s="300"/>
      <c r="AF1765" s="300"/>
      <c r="AG1765" s="300"/>
      <c r="AH1765" s="300"/>
      <c r="AI1765" s="300"/>
      <c r="AJ1765" s="300"/>
      <c r="AK1765" s="300"/>
      <c r="AL1765" s="300"/>
      <c r="AM1765" s="592"/>
      <c r="AN1765" s="593"/>
      <c r="AO1765" s="593"/>
      <c r="AP1765" s="593"/>
      <c r="AQ1765" s="593"/>
      <c r="AR1765" s="593"/>
      <c r="AS1765" s="593"/>
      <c r="AT1765" s="593"/>
      <c r="AU1765" s="593"/>
      <c r="AV1765" s="593"/>
      <c r="AW1765" s="593"/>
      <c r="AX1765" s="593"/>
      <c r="AY1765" s="593"/>
      <c r="AZ1765" s="593"/>
      <c r="BA1765" s="593"/>
      <c r="BB1765" s="593"/>
      <c r="BC1765" s="593"/>
      <c r="BD1765" s="593"/>
      <c r="BE1765" s="593"/>
      <c r="BF1765" s="593"/>
      <c r="BG1765" s="593"/>
      <c r="BH1765" s="593"/>
      <c r="BI1765" s="593"/>
      <c r="BJ1765" s="593"/>
      <c r="BK1765" s="593"/>
      <c r="BL1765" s="593"/>
      <c r="BM1765" s="593"/>
      <c r="BN1765" s="593"/>
      <c r="BO1765" s="593"/>
      <c r="BP1765" s="593"/>
      <c r="BQ1765" s="593"/>
      <c r="BR1765" s="593"/>
      <c r="BS1765" s="593"/>
      <c r="BT1765" s="593"/>
      <c r="BU1765" s="593"/>
      <c r="BV1765" s="593"/>
      <c r="BW1765" s="593"/>
      <c r="BX1765" s="593"/>
      <c r="BY1765" s="593"/>
      <c r="BZ1765" s="593"/>
      <c r="CA1765" s="593"/>
      <c r="CB1765" s="593"/>
      <c r="CC1765" s="593"/>
      <c r="CD1765" s="593"/>
      <c r="CE1765" s="593"/>
      <c r="CF1765" s="593"/>
      <c r="CG1765" s="593"/>
      <c r="CH1765" s="593"/>
      <c r="CI1765" s="593"/>
      <c r="CJ1765" s="593"/>
      <c r="CK1765" s="593"/>
      <c r="CL1765" s="593"/>
      <c r="CM1765" s="593"/>
      <c r="CN1765" s="593"/>
      <c r="CO1765" s="593"/>
      <c r="CP1765" s="593"/>
      <c r="CQ1765" s="593"/>
      <c r="CR1765" s="593"/>
      <c r="CS1765" s="593"/>
      <c r="CT1765" s="593"/>
      <c r="CU1765" s="593"/>
      <c r="CV1765" s="593"/>
      <c r="CW1765" s="593"/>
      <c r="CX1765" s="593"/>
      <c r="CY1765" s="593"/>
      <c r="CZ1765" s="593"/>
      <c r="DA1765" s="593"/>
    </row>
    <row r="1766" spans="1:105" s="591" customFormat="1" ht="14.5" x14ac:dyDescent="0.35">
      <c r="A1766" s="624" t="s">
        <v>1712</v>
      </c>
      <c r="B1766" s="470" t="s">
        <v>48</v>
      </c>
      <c r="C1766" s="21">
        <v>9780008539054</v>
      </c>
      <c r="D1766" s="649">
        <v>5.75</v>
      </c>
      <c r="E1766" s="134"/>
      <c r="F1766" s="366">
        <f t="shared" si="273"/>
        <v>0</v>
      </c>
      <c r="G1766" s="367">
        <f t="shared" si="274"/>
        <v>0</v>
      </c>
      <c r="H1766" s="338" t="s">
        <v>810</v>
      </c>
      <c r="I1766" s="338">
        <v>0</v>
      </c>
      <c r="J1766" s="167">
        <v>44833</v>
      </c>
      <c r="K1766" s="300"/>
      <c r="L1766" s="300"/>
      <c r="M1766" s="300"/>
      <c r="N1766" s="300"/>
      <c r="O1766" s="300"/>
      <c r="P1766" s="300"/>
      <c r="Q1766" s="300"/>
      <c r="R1766" s="300"/>
      <c r="S1766" s="300"/>
      <c r="T1766" s="300"/>
      <c r="U1766" s="300"/>
      <c r="V1766" s="300"/>
      <c r="W1766" s="300"/>
      <c r="X1766" s="300"/>
      <c r="Y1766" s="300"/>
      <c r="Z1766" s="300"/>
      <c r="AA1766" s="300"/>
      <c r="AB1766" s="300"/>
      <c r="AC1766" s="300"/>
      <c r="AD1766" s="300"/>
      <c r="AE1766" s="300"/>
      <c r="AF1766" s="300"/>
      <c r="AG1766" s="300"/>
      <c r="AH1766" s="300"/>
      <c r="AI1766" s="300"/>
      <c r="AJ1766" s="300"/>
      <c r="AK1766" s="300"/>
      <c r="AL1766" s="300"/>
      <c r="AM1766" s="592"/>
      <c r="AN1766" s="593"/>
      <c r="AO1766" s="593"/>
      <c r="AP1766" s="593"/>
      <c r="AQ1766" s="593"/>
      <c r="AR1766" s="593"/>
      <c r="AS1766" s="593"/>
      <c r="AT1766" s="593"/>
      <c r="AU1766" s="593"/>
      <c r="AV1766" s="593"/>
      <c r="AW1766" s="593"/>
      <c r="AX1766" s="593"/>
      <c r="AY1766" s="593"/>
      <c r="AZ1766" s="593"/>
      <c r="BA1766" s="593"/>
      <c r="BB1766" s="593"/>
      <c r="BC1766" s="593"/>
      <c r="BD1766" s="593"/>
      <c r="BE1766" s="593"/>
      <c r="BF1766" s="593"/>
      <c r="BG1766" s="593"/>
      <c r="BH1766" s="593"/>
      <c r="BI1766" s="593"/>
      <c r="BJ1766" s="593"/>
      <c r="BK1766" s="593"/>
      <c r="BL1766" s="593"/>
      <c r="BM1766" s="593"/>
      <c r="BN1766" s="593"/>
      <c r="BO1766" s="593"/>
      <c r="BP1766" s="593"/>
      <c r="BQ1766" s="593"/>
      <c r="BR1766" s="593"/>
      <c r="BS1766" s="593"/>
      <c r="BT1766" s="593"/>
      <c r="BU1766" s="593"/>
      <c r="BV1766" s="593"/>
      <c r="BW1766" s="593"/>
      <c r="BX1766" s="593"/>
      <c r="BY1766" s="593"/>
      <c r="BZ1766" s="593"/>
      <c r="CA1766" s="593"/>
      <c r="CB1766" s="593"/>
      <c r="CC1766" s="593"/>
      <c r="CD1766" s="593"/>
      <c r="CE1766" s="593"/>
      <c r="CF1766" s="593"/>
      <c r="CG1766" s="593"/>
      <c r="CH1766" s="593"/>
      <c r="CI1766" s="593"/>
      <c r="CJ1766" s="593"/>
      <c r="CK1766" s="593"/>
      <c r="CL1766" s="593"/>
      <c r="CM1766" s="593"/>
      <c r="CN1766" s="593"/>
      <c r="CO1766" s="593"/>
      <c r="CP1766" s="593"/>
      <c r="CQ1766" s="593"/>
      <c r="CR1766" s="593"/>
      <c r="CS1766" s="593"/>
      <c r="CT1766" s="593"/>
      <c r="CU1766" s="593"/>
      <c r="CV1766" s="593"/>
      <c r="CW1766" s="593"/>
      <c r="CX1766" s="593"/>
      <c r="CY1766" s="593"/>
      <c r="CZ1766" s="593"/>
      <c r="DA1766" s="593"/>
    </row>
    <row r="1767" spans="1:105" s="591" customFormat="1" ht="14.5" x14ac:dyDescent="0.35">
      <c r="A1767" s="558" t="s">
        <v>1389</v>
      </c>
      <c r="B1767" s="559" t="str">
        <f t="shared" ref="B1767" si="275">SUBSTITUTE(C1767,"-","")</f>
        <v/>
      </c>
      <c r="C1767" s="559"/>
      <c r="D1767" s="559"/>
      <c r="E1767" s="559"/>
      <c r="F1767" s="560"/>
      <c r="G1767" s="560"/>
      <c r="H1767" s="338"/>
      <c r="I1767" s="338"/>
      <c r="J1767" s="364"/>
      <c r="K1767" s="300"/>
      <c r="L1767" s="300"/>
      <c r="M1767" s="300"/>
      <c r="N1767" s="300"/>
      <c r="O1767" s="300"/>
      <c r="P1767" s="300"/>
      <c r="Q1767" s="300"/>
      <c r="R1767" s="300"/>
      <c r="S1767" s="300"/>
      <c r="T1767" s="300"/>
      <c r="U1767" s="300"/>
      <c r="V1767" s="300"/>
      <c r="W1767" s="300"/>
      <c r="X1767" s="300"/>
      <c r="Y1767" s="300"/>
      <c r="Z1767" s="300"/>
      <c r="AA1767" s="300"/>
      <c r="AB1767" s="300"/>
      <c r="AC1767" s="300"/>
      <c r="AD1767" s="300"/>
      <c r="AE1767" s="300"/>
      <c r="AF1767" s="300"/>
      <c r="AG1767" s="300"/>
      <c r="AH1767" s="300"/>
      <c r="AI1767" s="300"/>
      <c r="AJ1767" s="300"/>
      <c r="AK1767" s="300"/>
      <c r="AL1767" s="300"/>
      <c r="AM1767" s="592"/>
      <c r="AN1767" s="593"/>
      <c r="AO1767" s="593"/>
      <c r="AP1767" s="593"/>
      <c r="AQ1767" s="593"/>
      <c r="AR1767" s="593"/>
      <c r="AS1767" s="593"/>
      <c r="AT1767" s="593"/>
      <c r="AU1767" s="593"/>
      <c r="AV1767" s="593"/>
      <c r="AW1767" s="593"/>
      <c r="AX1767" s="593"/>
      <c r="AY1767" s="593"/>
      <c r="AZ1767" s="593"/>
      <c r="BA1767" s="593"/>
      <c r="BB1767" s="593"/>
      <c r="BC1767" s="593"/>
      <c r="BD1767" s="593"/>
      <c r="BE1767" s="593"/>
      <c r="BF1767" s="593"/>
      <c r="BG1767" s="593"/>
      <c r="BH1767" s="593"/>
      <c r="BI1767" s="593"/>
      <c r="BJ1767" s="593"/>
      <c r="BK1767" s="593"/>
      <c r="BL1767" s="593"/>
      <c r="BM1767" s="593"/>
      <c r="BN1767" s="593"/>
      <c r="BO1767" s="593"/>
      <c r="BP1767" s="593"/>
      <c r="BQ1767" s="593"/>
      <c r="BR1767" s="593"/>
      <c r="BS1767" s="593"/>
      <c r="BT1767" s="593"/>
      <c r="BU1767" s="593"/>
      <c r="BV1767" s="593"/>
      <c r="BW1767" s="593"/>
      <c r="BX1767" s="593"/>
      <c r="BY1767" s="593"/>
      <c r="BZ1767" s="593"/>
      <c r="CA1767" s="593"/>
      <c r="CB1767" s="593"/>
      <c r="CC1767" s="593"/>
      <c r="CD1767" s="593"/>
      <c r="CE1767" s="593"/>
      <c r="CF1767" s="593"/>
      <c r="CG1767" s="593"/>
      <c r="CH1767" s="593"/>
      <c r="CI1767" s="593"/>
      <c r="CJ1767" s="593"/>
      <c r="CK1767" s="593"/>
      <c r="CL1767" s="593"/>
      <c r="CM1767" s="593"/>
      <c r="CN1767" s="593"/>
      <c r="CO1767" s="593"/>
      <c r="CP1767" s="593"/>
      <c r="CQ1767" s="593"/>
      <c r="CR1767" s="593"/>
      <c r="CS1767" s="593"/>
      <c r="CT1767" s="593"/>
      <c r="CU1767" s="593"/>
      <c r="CV1767" s="593"/>
      <c r="CW1767" s="593"/>
      <c r="CX1767" s="593"/>
      <c r="CY1767" s="593"/>
      <c r="CZ1767" s="593"/>
      <c r="DA1767" s="593"/>
    </row>
    <row r="1768" spans="1:105" s="591" customFormat="1" ht="14.5" x14ac:dyDescent="0.35">
      <c r="A1768" s="474" t="s">
        <v>51</v>
      </c>
      <c r="B1768" s="21"/>
      <c r="C1768" s="21"/>
      <c r="D1768" s="364"/>
      <c r="E1768" s="134"/>
      <c r="F1768" s="366"/>
      <c r="G1768" s="367"/>
      <c r="H1768" s="338"/>
      <c r="I1768" s="338"/>
      <c r="J1768" s="167"/>
      <c r="K1768" s="300"/>
      <c r="L1768" s="300"/>
      <c r="M1768" s="300"/>
      <c r="N1768" s="300"/>
      <c r="O1768" s="300"/>
      <c r="P1768" s="300"/>
      <c r="Q1768" s="300"/>
      <c r="R1768" s="300"/>
      <c r="S1768" s="300"/>
      <c r="T1768" s="300"/>
      <c r="U1768" s="300"/>
      <c r="V1768" s="300"/>
      <c r="W1768" s="300"/>
      <c r="X1768" s="300"/>
      <c r="Y1768" s="300"/>
      <c r="Z1768" s="300"/>
      <c r="AA1768" s="300"/>
      <c r="AB1768" s="300"/>
      <c r="AC1768" s="300"/>
      <c r="AD1768" s="300"/>
      <c r="AE1768" s="300"/>
      <c r="AF1768" s="300"/>
      <c r="AG1768" s="300"/>
      <c r="AH1768" s="300"/>
      <c r="AI1768" s="300"/>
      <c r="AJ1768" s="300"/>
      <c r="AK1768" s="300"/>
      <c r="AL1768" s="300"/>
      <c r="AM1768" s="592"/>
      <c r="AN1768" s="593"/>
      <c r="AO1768" s="593"/>
      <c r="AP1768" s="593"/>
      <c r="AQ1768" s="593"/>
      <c r="AR1768" s="593"/>
      <c r="AS1768" s="593"/>
      <c r="AT1768" s="593"/>
      <c r="AU1768" s="593"/>
      <c r="AV1768" s="593"/>
      <c r="AW1768" s="593"/>
      <c r="AX1768" s="593"/>
      <c r="AY1768" s="593"/>
      <c r="AZ1768" s="593"/>
      <c r="BA1768" s="593"/>
      <c r="BB1768" s="593"/>
      <c r="BC1768" s="593"/>
      <c r="BD1768" s="593"/>
      <c r="BE1768" s="593"/>
      <c r="BF1768" s="593"/>
      <c r="BG1768" s="593"/>
      <c r="BH1768" s="593"/>
      <c r="BI1768" s="593"/>
      <c r="BJ1768" s="593"/>
      <c r="BK1768" s="593"/>
      <c r="BL1768" s="593"/>
      <c r="BM1768" s="593"/>
      <c r="BN1768" s="593"/>
      <c r="BO1768" s="593"/>
      <c r="BP1768" s="593"/>
      <c r="BQ1768" s="593"/>
      <c r="BR1768" s="593"/>
      <c r="BS1768" s="593"/>
      <c r="BT1768" s="593"/>
      <c r="BU1768" s="593"/>
      <c r="BV1768" s="593"/>
      <c r="BW1768" s="593"/>
      <c r="BX1768" s="593"/>
      <c r="BY1768" s="593"/>
      <c r="BZ1768" s="593"/>
      <c r="CA1768" s="593"/>
      <c r="CB1768" s="593"/>
      <c r="CC1768" s="593"/>
      <c r="CD1768" s="593"/>
      <c r="CE1768" s="593"/>
      <c r="CF1768" s="593"/>
      <c r="CG1768" s="593"/>
      <c r="CH1768" s="593"/>
      <c r="CI1768" s="593"/>
      <c r="CJ1768" s="593"/>
      <c r="CK1768" s="593"/>
      <c r="CL1768" s="593"/>
      <c r="CM1768" s="593"/>
      <c r="CN1768" s="593"/>
      <c r="CO1768" s="593"/>
      <c r="CP1768" s="593"/>
      <c r="CQ1768" s="593"/>
      <c r="CR1768" s="593"/>
      <c r="CS1768" s="593"/>
      <c r="CT1768" s="593"/>
      <c r="CU1768" s="593"/>
      <c r="CV1768" s="593"/>
      <c r="CW1768" s="593"/>
      <c r="CX1768" s="593"/>
      <c r="CY1768" s="593"/>
      <c r="CZ1768" s="593"/>
      <c r="DA1768" s="593"/>
    </row>
    <row r="1769" spans="1:105" s="591" customFormat="1" ht="14.5" x14ac:dyDescent="0.35">
      <c r="A1769" s="470" t="s">
        <v>1390</v>
      </c>
      <c r="B1769" s="470" t="s">
        <v>48</v>
      </c>
      <c r="C1769" s="21">
        <v>9780008548537</v>
      </c>
      <c r="D1769" s="475">
        <v>4.5</v>
      </c>
      <c r="E1769" s="134"/>
      <c r="F1769" s="366">
        <f>SUM(E1769*D1769)</f>
        <v>0</v>
      </c>
      <c r="G1769" s="367">
        <f t="shared" ref="G1769:G1770" si="276">IF($F$17="Y",$F$19,0)</f>
        <v>0</v>
      </c>
      <c r="H1769" s="338" t="s">
        <v>810</v>
      </c>
      <c r="I1769" s="338">
        <v>0</v>
      </c>
      <c r="J1769" s="167">
        <v>44833</v>
      </c>
      <c r="K1769" s="300"/>
      <c r="L1769" s="300"/>
      <c r="M1769" s="300"/>
      <c r="N1769" s="300"/>
      <c r="O1769" s="300"/>
      <c r="P1769" s="300"/>
      <c r="Q1769" s="300"/>
      <c r="R1769" s="300"/>
      <c r="S1769" s="300"/>
      <c r="T1769" s="300"/>
      <c r="U1769" s="300"/>
      <c r="V1769" s="300"/>
      <c r="W1769" s="300"/>
      <c r="X1769" s="300"/>
      <c r="Y1769" s="300"/>
      <c r="Z1769" s="300"/>
      <c r="AA1769" s="300"/>
      <c r="AB1769" s="300"/>
      <c r="AC1769" s="300"/>
      <c r="AD1769" s="300"/>
      <c r="AE1769" s="300"/>
      <c r="AF1769" s="300"/>
      <c r="AG1769" s="300"/>
      <c r="AH1769" s="300"/>
      <c r="AI1769" s="300"/>
      <c r="AJ1769" s="300"/>
      <c r="AK1769" s="300"/>
      <c r="AL1769" s="300"/>
      <c r="AM1769" s="592"/>
      <c r="AN1769" s="593"/>
      <c r="AO1769" s="593"/>
      <c r="AP1769" s="593"/>
      <c r="AQ1769" s="593"/>
      <c r="AR1769" s="593"/>
      <c r="AS1769" s="593"/>
      <c r="AT1769" s="593"/>
      <c r="AU1769" s="593"/>
      <c r="AV1769" s="593"/>
      <c r="AW1769" s="593"/>
      <c r="AX1769" s="593"/>
      <c r="AY1769" s="593"/>
      <c r="AZ1769" s="593"/>
      <c r="BA1769" s="593"/>
      <c r="BB1769" s="593"/>
      <c r="BC1769" s="593"/>
      <c r="BD1769" s="593"/>
      <c r="BE1769" s="593"/>
      <c r="BF1769" s="593"/>
      <c r="BG1769" s="593"/>
      <c r="BH1769" s="593"/>
      <c r="BI1769" s="593"/>
      <c r="BJ1769" s="593"/>
      <c r="BK1769" s="593"/>
      <c r="BL1769" s="593"/>
      <c r="BM1769" s="593"/>
      <c r="BN1769" s="593"/>
      <c r="BO1769" s="593"/>
      <c r="BP1769" s="593"/>
      <c r="BQ1769" s="593"/>
      <c r="BR1769" s="593"/>
      <c r="BS1769" s="593"/>
      <c r="BT1769" s="593"/>
      <c r="BU1769" s="593"/>
      <c r="BV1769" s="593"/>
      <c r="BW1769" s="593"/>
      <c r="BX1769" s="593"/>
      <c r="BY1769" s="593"/>
      <c r="BZ1769" s="593"/>
      <c r="CA1769" s="593"/>
      <c r="CB1769" s="593"/>
      <c r="CC1769" s="593"/>
      <c r="CD1769" s="593"/>
      <c r="CE1769" s="593"/>
      <c r="CF1769" s="593"/>
      <c r="CG1769" s="593"/>
      <c r="CH1769" s="593"/>
      <c r="CI1769" s="593"/>
      <c r="CJ1769" s="593"/>
      <c r="CK1769" s="593"/>
      <c r="CL1769" s="593"/>
      <c r="CM1769" s="593"/>
      <c r="CN1769" s="593"/>
      <c r="CO1769" s="593"/>
      <c r="CP1769" s="593"/>
      <c r="CQ1769" s="593"/>
      <c r="CR1769" s="593"/>
      <c r="CS1769" s="593"/>
      <c r="CT1769" s="593"/>
      <c r="CU1769" s="593"/>
      <c r="CV1769" s="593"/>
      <c r="CW1769" s="593"/>
      <c r="CX1769" s="593"/>
      <c r="CY1769" s="593"/>
      <c r="CZ1769" s="593"/>
      <c r="DA1769" s="593"/>
    </row>
    <row r="1770" spans="1:105" s="591" customFormat="1" ht="14.5" x14ac:dyDescent="0.35">
      <c r="A1770" s="470" t="s">
        <v>1391</v>
      </c>
      <c r="B1770" s="470" t="s">
        <v>48</v>
      </c>
      <c r="C1770" s="21">
        <v>9780008548551</v>
      </c>
      <c r="D1770" s="475">
        <v>4.5</v>
      </c>
      <c r="E1770" s="134"/>
      <c r="F1770" s="366">
        <f>SUM(E1770*D1770)</f>
        <v>0</v>
      </c>
      <c r="G1770" s="367">
        <f t="shared" si="276"/>
        <v>0</v>
      </c>
      <c r="H1770" s="338" t="s">
        <v>810</v>
      </c>
      <c r="I1770" s="338">
        <v>0</v>
      </c>
      <c r="J1770" s="167">
        <v>44833</v>
      </c>
      <c r="K1770" s="300"/>
      <c r="L1770" s="300"/>
      <c r="M1770" s="300"/>
      <c r="N1770" s="300"/>
      <c r="O1770" s="300"/>
      <c r="P1770" s="300"/>
      <c r="Q1770" s="300"/>
      <c r="R1770" s="300"/>
      <c r="S1770" s="300"/>
      <c r="T1770" s="300"/>
      <c r="U1770" s="300"/>
      <c r="V1770" s="300"/>
      <c r="W1770" s="300"/>
      <c r="X1770" s="300"/>
      <c r="Y1770" s="300"/>
      <c r="Z1770" s="300"/>
      <c r="AA1770" s="300"/>
      <c r="AB1770" s="300"/>
      <c r="AC1770" s="300"/>
      <c r="AD1770" s="300"/>
      <c r="AE1770" s="300"/>
      <c r="AF1770" s="300"/>
      <c r="AG1770" s="300"/>
      <c r="AH1770" s="300"/>
      <c r="AI1770" s="300"/>
      <c r="AJ1770" s="300"/>
      <c r="AK1770" s="300"/>
      <c r="AL1770" s="300"/>
      <c r="AM1770" s="592"/>
      <c r="AN1770" s="593"/>
      <c r="AO1770" s="593"/>
      <c r="AP1770" s="593"/>
      <c r="AQ1770" s="593"/>
      <c r="AR1770" s="593"/>
      <c r="AS1770" s="593"/>
      <c r="AT1770" s="593"/>
      <c r="AU1770" s="593"/>
      <c r="AV1770" s="593"/>
      <c r="AW1770" s="593"/>
      <c r="AX1770" s="593"/>
      <c r="AY1770" s="593"/>
      <c r="AZ1770" s="593"/>
      <c r="BA1770" s="593"/>
      <c r="BB1770" s="593"/>
      <c r="BC1770" s="593"/>
      <c r="BD1770" s="593"/>
      <c r="BE1770" s="593"/>
      <c r="BF1770" s="593"/>
      <c r="BG1770" s="593"/>
      <c r="BH1770" s="593"/>
      <c r="BI1770" s="593"/>
      <c r="BJ1770" s="593"/>
      <c r="BK1770" s="593"/>
      <c r="BL1770" s="593"/>
      <c r="BM1770" s="593"/>
      <c r="BN1770" s="593"/>
      <c r="BO1770" s="593"/>
      <c r="BP1770" s="593"/>
      <c r="BQ1770" s="593"/>
      <c r="BR1770" s="593"/>
      <c r="BS1770" s="593"/>
      <c r="BT1770" s="593"/>
      <c r="BU1770" s="593"/>
      <c r="BV1770" s="593"/>
      <c r="BW1770" s="593"/>
      <c r="BX1770" s="593"/>
      <c r="BY1770" s="593"/>
      <c r="BZ1770" s="593"/>
      <c r="CA1770" s="593"/>
      <c r="CB1770" s="593"/>
      <c r="CC1770" s="593"/>
      <c r="CD1770" s="593"/>
      <c r="CE1770" s="593"/>
      <c r="CF1770" s="593"/>
      <c r="CG1770" s="593"/>
      <c r="CH1770" s="593"/>
      <c r="CI1770" s="593"/>
      <c r="CJ1770" s="593"/>
      <c r="CK1770" s="593"/>
      <c r="CL1770" s="593"/>
      <c r="CM1770" s="593"/>
      <c r="CN1770" s="593"/>
      <c r="CO1770" s="593"/>
      <c r="CP1770" s="593"/>
      <c r="CQ1770" s="593"/>
      <c r="CR1770" s="593"/>
      <c r="CS1770" s="593"/>
      <c r="CT1770" s="593"/>
      <c r="CU1770" s="593"/>
      <c r="CV1770" s="593"/>
      <c r="CW1770" s="593"/>
      <c r="CX1770" s="593"/>
      <c r="CY1770" s="593"/>
      <c r="CZ1770" s="593"/>
      <c r="DA1770" s="593"/>
    </row>
    <row r="1771" spans="1:105" s="591" customFormat="1" ht="14.5" x14ac:dyDescent="0.35">
      <c r="A1771" s="470" t="s">
        <v>1318</v>
      </c>
      <c r="B1771" s="470" t="s">
        <v>48</v>
      </c>
      <c r="C1771" s="21">
        <v>9780008502256</v>
      </c>
      <c r="D1771" s="475">
        <v>4.5</v>
      </c>
      <c r="E1771" s="134"/>
      <c r="F1771" s="366">
        <f>SUM(E1771*D1771)</f>
        <v>0</v>
      </c>
      <c r="G1771" s="367">
        <f>IF($F$17="Y",$F$19,0)</f>
        <v>0</v>
      </c>
      <c r="H1771" s="338" t="s">
        <v>810</v>
      </c>
      <c r="I1771" s="338">
        <v>0</v>
      </c>
      <c r="J1771" s="167">
        <v>44441</v>
      </c>
      <c r="K1771" s="300"/>
      <c r="L1771" s="300"/>
      <c r="M1771" s="300"/>
      <c r="N1771" s="300"/>
      <c r="O1771" s="300"/>
      <c r="P1771" s="300"/>
      <c r="Q1771" s="300"/>
      <c r="R1771" s="300"/>
      <c r="S1771" s="300"/>
      <c r="T1771" s="300"/>
      <c r="U1771" s="300"/>
      <c r="V1771" s="300"/>
      <c r="W1771" s="300"/>
      <c r="X1771" s="300"/>
      <c r="Y1771" s="300"/>
      <c r="Z1771" s="300"/>
      <c r="AA1771" s="300"/>
      <c r="AB1771" s="300"/>
      <c r="AC1771" s="300"/>
      <c r="AD1771" s="300"/>
      <c r="AE1771" s="300"/>
      <c r="AF1771" s="300"/>
      <c r="AG1771" s="300"/>
      <c r="AH1771" s="300"/>
      <c r="AI1771" s="300"/>
      <c r="AJ1771" s="300"/>
      <c r="AK1771" s="300"/>
      <c r="AL1771" s="300"/>
      <c r="AM1771" s="592"/>
      <c r="AN1771" s="593"/>
      <c r="AO1771" s="593"/>
      <c r="AP1771" s="593"/>
      <c r="AQ1771" s="593"/>
      <c r="AR1771" s="593"/>
      <c r="AS1771" s="593"/>
      <c r="AT1771" s="593"/>
      <c r="AU1771" s="593"/>
      <c r="AV1771" s="593"/>
      <c r="AW1771" s="593"/>
      <c r="AX1771" s="593"/>
      <c r="AY1771" s="593"/>
      <c r="AZ1771" s="593"/>
      <c r="BA1771" s="593"/>
      <c r="BB1771" s="593"/>
      <c r="BC1771" s="593"/>
      <c r="BD1771" s="593"/>
      <c r="BE1771" s="593"/>
      <c r="BF1771" s="593"/>
      <c r="BG1771" s="593"/>
      <c r="BH1771" s="593"/>
      <c r="BI1771" s="593"/>
      <c r="BJ1771" s="593"/>
      <c r="BK1771" s="593"/>
      <c r="BL1771" s="593"/>
      <c r="BM1771" s="593"/>
      <c r="BN1771" s="593"/>
      <c r="BO1771" s="593"/>
      <c r="BP1771" s="593"/>
      <c r="BQ1771" s="593"/>
      <c r="BR1771" s="593"/>
      <c r="BS1771" s="593"/>
      <c r="BT1771" s="593"/>
      <c r="BU1771" s="593"/>
      <c r="BV1771" s="593"/>
      <c r="BW1771" s="593"/>
      <c r="BX1771" s="593"/>
      <c r="BY1771" s="593"/>
      <c r="BZ1771" s="593"/>
      <c r="CA1771" s="593"/>
      <c r="CB1771" s="593"/>
      <c r="CC1771" s="593"/>
      <c r="CD1771" s="593"/>
      <c r="CE1771" s="593"/>
      <c r="CF1771" s="593"/>
      <c r="CG1771" s="593"/>
      <c r="CH1771" s="593"/>
      <c r="CI1771" s="593"/>
      <c r="CJ1771" s="593"/>
      <c r="CK1771" s="593"/>
      <c r="CL1771" s="593"/>
      <c r="CM1771" s="593"/>
      <c r="CN1771" s="593"/>
      <c r="CO1771" s="593"/>
      <c r="CP1771" s="593"/>
      <c r="CQ1771" s="593"/>
      <c r="CR1771" s="593"/>
      <c r="CS1771" s="593"/>
      <c r="CT1771" s="593"/>
      <c r="CU1771" s="593"/>
      <c r="CV1771" s="593"/>
      <c r="CW1771" s="593"/>
      <c r="CX1771" s="593"/>
      <c r="CY1771" s="593"/>
      <c r="CZ1771" s="593"/>
      <c r="DA1771" s="593"/>
    </row>
    <row r="1772" spans="1:105" s="591" customFormat="1" ht="14.5" x14ac:dyDescent="0.35">
      <c r="A1772" s="470" t="s">
        <v>1319</v>
      </c>
      <c r="B1772" s="470" t="s">
        <v>48</v>
      </c>
      <c r="C1772" s="21">
        <v>9780008502515</v>
      </c>
      <c r="D1772" s="475">
        <v>4.5</v>
      </c>
      <c r="E1772" s="134"/>
      <c r="F1772" s="366">
        <f>SUM(E1772*D1772)</f>
        <v>0</v>
      </c>
      <c r="G1772" s="367">
        <f>IF($F$17="Y",$F$19,0)</f>
        <v>0</v>
      </c>
      <c r="H1772" s="338" t="s">
        <v>810</v>
      </c>
      <c r="I1772" s="338">
        <v>0</v>
      </c>
      <c r="J1772" s="167">
        <v>44441</v>
      </c>
      <c r="K1772" s="300"/>
      <c r="L1772" s="300"/>
      <c r="M1772" s="300"/>
      <c r="N1772" s="300"/>
      <c r="O1772" s="300"/>
      <c r="P1772" s="300"/>
      <c r="Q1772" s="300"/>
      <c r="R1772" s="300"/>
      <c r="S1772" s="300"/>
      <c r="T1772" s="300"/>
      <c r="U1772" s="300"/>
      <c r="V1772" s="300"/>
      <c r="W1772" s="300"/>
      <c r="X1772" s="300"/>
      <c r="Y1772" s="300"/>
      <c r="Z1772" s="300"/>
      <c r="AA1772" s="300"/>
      <c r="AB1772" s="300"/>
      <c r="AC1772" s="300"/>
      <c r="AD1772" s="300"/>
      <c r="AE1772" s="300"/>
      <c r="AF1772" s="300"/>
      <c r="AG1772" s="300"/>
      <c r="AH1772" s="300"/>
      <c r="AI1772" s="300"/>
      <c r="AJ1772" s="300"/>
      <c r="AK1772" s="300"/>
      <c r="AL1772" s="300"/>
      <c r="AM1772" s="592"/>
      <c r="AN1772" s="593"/>
      <c r="AO1772" s="593"/>
      <c r="AP1772" s="593"/>
      <c r="AQ1772" s="593"/>
      <c r="AR1772" s="593"/>
      <c r="AS1772" s="593"/>
      <c r="AT1772" s="593"/>
      <c r="AU1772" s="593"/>
      <c r="AV1772" s="593"/>
      <c r="AW1772" s="593"/>
      <c r="AX1772" s="593"/>
      <c r="AY1772" s="593"/>
      <c r="AZ1772" s="593"/>
      <c r="BA1772" s="593"/>
      <c r="BB1772" s="593"/>
      <c r="BC1772" s="593"/>
      <c r="BD1772" s="593"/>
      <c r="BE1772" s="593"/>
      <c r="BF1772" s="593"/>
      <c r="BG1772" s="593"/>
      <c r="BH1772" s="593"/>
      <c r="BI1772" s="593"/>
      <c r="BJ1772" s="593"/>
      <c r="BK1772" s="593"/>
      <c r="BL1772" s="593"/>
      <c r="BM1772" s="593"/>
      <c r="BN1772" s="593"/>
      <c r="BO1772" s="593"/>
      <c r="BP1772" s="593"/>
      <c r="BQ1772" s="593"/>
      <c r="BR1772" s="593"/>
      <c r="BS1772" s="593"/>
      <c r="BT1772" s="593"/>
      <c r="BU1772" s="593"/>
      <c r="BV1772" s="593"/>
      <c r="BW1772" s="593"/>
      <c r="BX1772" s="593"/>
      <c r="BY1772" s="593"/>
      <c r="BZ1772" s="593"/>
      <c r="CA1772" s="593"/>
      <c r="CB1772" s="593"/>
      <c r="CC1772" s="593"/>
      <c r="CD1772" s="593"/>
      <c r="CE1772" s="593"/>
      <c r="CF1772" s="593"/>
      <c r="CG1772" s="593"/>
      <c r="CH1772" s="593"/>
      <c r="CI1772" s="593"/>
      <c r="CJ1772" s="593"/>
      <c r="CK1772" s="593"/>
      <c r="CL1772" s="593"/>
      <c r="CM1772" s="593"/>
      <c r="CN1772" s="593"/>
      <c r="CO1772" s="593"/>
      <c r="CP1772" s="593"/>
      <c r="CQ1772" s="593"/>
      <c r="CR1772" s="593"/>
      <c r="CS1772" s="593"/>
      <c r="CT1772" s="593"/>
      <c r="CU1772" s="593"/>
      <c r="CV1772" s="593"/>
      <c r="CW1772" s="593"/>
      <c r="CX1772" s="593"/>
      <c r="CY1772" s="593"/>
      <c r="CZ1772" s="593"/>
      <c r="DA1772" s="593"/>
    </row>
    <row r="1773" spans="1:105" s="591" customFormat="1" ht="14.5" x14ac:dyDescent="0.35">
      <c r="A1773" s="474" t="s">
        <v>61</v>
      </c>
      <c r="B1773" s="470"/>
      <c r="C1773" s="21"/>
      <c r="D1773" s="475"/>
      <c r="E1773" s="134"/>
      <c r="F1773" s="366"/>
      <c r="G1773" s="367"/>
      <c r="H1773" s="338"/>
      <c r="I1773" s="338"/>
      <c r="J1773" s="167"/>
      <c r="K1773" s="300"/>
      <c r="L1773" s="300"/>
      <c r="M1773" s="300"/>
      <c r="N1773" s="300"/>
      <c r="O1773" s="300"/>
      <c r="P1773" s="300"/>
      <c r="Q1773" s="300"/>
      <c r="R1773" s="300"/>
      <c r="S1773" s="300"/>
      <c r="T1773" s="300"/>
      <c r="U1773" s="300"/>
      <c r="V1773" s="300"/>
      <c r="W1773" s="300"/>
      <c r="X1773" s="300"/>
      <c r="Y1773" s="300"/>
      <c r="Z1773" s="300"/>
      <c r="AA1773" s="300"/>
      <c r="AB1773" s="300"/>
      <c r="AC1773" s="300"/>
      <c r="AD1773" s="300"/>
      <c r="AE1773" s="300"/>
      <c r="AF1773" s="300"/>
      <c r="AG1773" s="300"/>
      <c r="AH1773" s="300"/>
      <c r="AI1773" s="300"/>
      <c r="AJ1773" s="300"/>
      <c r="AK1773" s="300"/>
      <c r="AL1773" s="300"/>
      <c r="AM1773" s="592"/>
      <c r="AN1773" s="593"/>
      <c r="AO1773" s="593"/>
      <c r="AP1773" s="593"/>
      <c r="AQ1773" s="593"/>
      <c r="AR1773" s="593"/>
      <c r="AS1773" s="593"/>
      <c r="AT1773" s="593"/>
      <c r="AU1773" s="593"/>
      <c r="AV1773" s="593"/>
      <c r="AW1773" s="593"/>
      <c r="AX1773" s="593"/>
      <c r="AY1773" s="593"/>
      <c r="AZ1773" s="593"/>
      <c r="BA1773" s="593"/>
      <c r="BB1773" s="593"/>
      <c r="BC1773" s="593"/>
      <c r="BD1773" s="593"/>
      <c r="BE1773" s="593"/>
      <c r="BF1773" s="593"/>
      <c r="BG1773" s="593"/>
      <c r="BH1773" s="593"/>
      <c r="BI1773" s="593"/>
      <c r="BJ1773" s="593"/>
      <c r="BK1773" s="593"/>
      <c r="BL1773" s="593"/>
      <c r="BM1773" s="593"/>
      <c r="BN1773" s="593"/>
      <c r="BO1773" s="593"/>
      <c r="BP1773" s="593"/>
      <c r="BQ1773" s="593"/>
      <c r="BR1773" s="593"/>
      <c r="BS1773" s="593"/>
      <c r="BT1773" s="593"/>
      <c r="BU1773" s="593"/>
      <c r="BV1773" s="593"/>
      <c r="BW1773" s="593"/>
      <c r="BX1773" s="593"/>
      <c r="BY1773" s="593"/>
      <c r="BZ1773" s="593"/>
      <c r="CA1773" s="593"/>
      <c r="CB1773" s="593"/>
      <c r="CC1773" s="593"/>
      <c r="CD1773" s="593"/>
      <c r="CE1773" s="593"/>
      <c r="CF1773" s="593"/>
      <c r="CG1773" s="593"/>
      <c r="CH1773" s="593"/>
      <c r="CI1773" s="593"/>
      <c r="CJ1773" s="593"/>
      <c r="CK1773" s="593"/>
      <c r="CL1773" s="593"/>
      <c r="CM1773" s="593"/>
      <c r="CN1773" s="593"/>
      <c r="CO1773" s="593"/>
      <c r="CP1773" s="593"/>
      <c r="CQ1773" s="593"/>
      <c r="CR1773" s="593"/>
      <c r="CS1773" s="593"/>
      <c r="CT1773" s="593"/>
      <c r="CU1773" s="593"/>
      <c r="CV1773" s="593"/>
      <c r="CW1773" s="593"/>
      <c r="CX1773" s="593"/>
      <c r="CY1773" s="593"/>
      <c r="CZ1773" s="593"/>
      <c r="DA1773" s="593"/>
    </row>
    <row r="1774" spans="1:105" s="591" customFormat="1" ht="14.5" x14ac:dyDescent="0.35">
      <c r="A1774" s="601" t="s">
        <v>1392</v>
      </c>
      <c r="B1774" s="470"/>
      <c r="C1774" s="21">
        <v>9780008548575</v>
      </c>
      <c r="D1774" s="475">
        <v>4.5</v>
      </c>
      <c r="E1774" s="134"/>
      <c r="F1774" s="366">
        <f>SUM(E1774*D1774)</f>
        <v>0</v>
      </c>
      <c r="G1774" s="367">
        <f t="shared" ref="G1774:G1775" si="277">IF($F$17="Y",$F$19,0)</f>
        <v>0</v>
      </c>
      <c r="H1774" s="338" t="s">
        <v>810</v>
      </c>
      <c r="I1774" s="338">
        <v>0</v>
      </c>
      <c r="J1774" s="167">
        <v>44833</v>
      </c>
      <c r="K1774" s="300"/>
      <c r="L1774" s="300"/>
      <c r="M1774" s="300"/>
      <c r="N1774" s="300"/>
      <c r="O1774" s="300"/>
      <c r="P1774" s="300"/>
      <c r="Q1774" s="300"/>
      <c r="R1774" s="300"/>
      <c r="S1774" s="300"/>
      <c r="T1774" s="300"/>
      <c r="U1774" s="300"/>
      <c r="V1774" s="300"/>
      <c r="W1774" s="300"/>
      <c r="X1774" s="300"/>
      <c r="Y1774" s="300"/>
      <c r="Z1774" s="300"/>
      <c r="AA1774" s="300"/>
      <c r="AB1774" s="300"/>
      <c r="AC1774" s="300"/>
      <c r="AD1774" s="300"/>
      <c r="AE1774" s="300"/>
      <c r="AF1774" s="300"/>
      <c r="AG1774" s="300"/>
      <c r="AH1774" s="300"/>
      <c r="AI1774" s="300"/>
      <c r="AJ1774" s="300"/>
      <c r="AK1774" s="300"/>
      <c r="AL1774" s="300"/>
      <c r="AM1774" s="592"/>
      <c r="AN1774" s="593"/>
      <c r="AO1774" s="593"/>
      <c r="AP1774" s="593"/>
      <c r="AQ1774" s="593"/>
      <c r="AR1774" s="593"/>
      <c r="AS1774" s="593"/>
      <c r="AT1774" s="593"/>
      <c r="AU1774" s="593"/>
      <c r="AV1774" s="593"/>
      <c r="AW1774" s="593"/>
      <c r="AX1774" s="593"/>
      <c r="AY1774" s="593"/>
      <c r="AZ1774" s="593"/>
      <c r="BA1774" s="593"/>
      <c r="BB1774" s="593"/>
      <c r="BC1774" s="593"/>
      <c r="BD1774" s="593"/>
      <c r="BE1774" s="593"/>
      <c r="BF1774" s="593"/>
      <c r="BG1774" s="593"/>
      <c r="BH1774" s="593"/>
      <c r="BI1774" s="593"/>
      <c r="BJ1774" s="593"/>
      <c r="BK1774" s="593"/>
      <c r="BL1774" s="593"/>
      <c r="BM1774" s="593"/>
      <c r="BN1774" s="593"/>
      <c r="BO1774" s="593"/>
      <c r="BP1774" s="593"/>
      <c r="BQ1774" s="593"/>
      <c r="BR1774" s="593"/>
      <c r="BS1774" s="593"/>
      <c r="BT1774" s="593"/>
      <c r="BU1774" s="593"/>
      <c r="BV1774" s="593"/>
      <c r="BW1774" s="593"/>
      <c r="BX1774" s="593"/>
      <c r="BY1774" s="593"/>
      <c r="BZ1774" s="593"/>
      <c r="CA1774" s="593"/>
      <c r="CB1774" s="593"/>
      <c r="CC1774" s="593"/>
      <c r="CD1774" s="593"/>
      <c r="CE1774" s="593"/>
      <c r="CF1774" s="593"/>
      <c r="CG1774" s="593"/>
      <c r="CH1774" s="593"/>
      <c r="CI1774" s="593"/>
      <c r="CJ1774" s="593"/>
      <c r="CK1774" s="593"/>
      <c r="CL1774" s="593"/>
      <c r="CM1774" s="593"/>
      <c r="CN1774" s="593"/>
      <c r="CO1774" s="593"/>
      <c r="CP1774" s="593"/>
      <c r="CQ1774" s="593"/>
      <c r="CR1774" s="593"/>
      <c r="CS1774" s="593"/>
      <c r="CT1774" s="593"/>
      <c r="CU1774" s="593"/>
      <c r="CV1774" s="593"/>
      <c r="CW1774" s="593"/>
      <c r="CX1774" s="593"/>
      <c r="CY1774" s="593"/>
      <c r="CZ1774" s="593"/>
      <c r="DA1774" s="593"/>
    </row>
    <row r="1775" spans="1:105" s="591" customFormat="1" ht="14.5" x14ac:dyDescent="0.35">
      <c r="A1775" s="474" t="s">
        <v>1393</v>
      </c>
      <c r="B1775" s="470" t="s">
        <v>48</v>
      </c>
      <c r="C1775" s="21">
        <v>9780008548599</v>
      </c>
      <c r="D1775" s="475">
        <v>4.5</v>
      </c>
      <c r="E1775" s="134"/>
      <c r="F1775" s="366">
        <f>SUM(E1775*D1775)</f>
        <v>0</v>
      </c>
      <c r="G1775" s="367">
        <f t="shared" si="277"/>
        <v>0</v>
      </c>
      <c r="H1775" s="338" t="s">
        <v>810</v>
      </c>
      <c r="I1775" s="338">
        <v>0</v>
      </c>
      <c r="J1775" s="167">
        <v>44833</v>
      </c>
      <c r="K1775" s="300"/>
      <c r="L1775" s="300"/>
      <c r="M1775" s="300"/>
      <c r="N1775" s="300"/>
      <c r="O1775" s="300"/>
      <c r="P1775" s="300"/>
      <c r="Q1775" s="300"/>
      <c r="R1775" s="300"/>
      <c r="S1775" s="300"/>
      <c r="T1775" s="300"/>
      <c r="U1775" s="300"/>
      <c r="V1775" s="300"/>
      <c r="W1775" s="300"/>
      <c r="X1775" s="300"/>
      <c r="Y1775" s="300"/>
      <c r="Z1775" s="300"/>
      <c r="AA1775" s="300"/>
      <c r="AB1775" s="300"/>
      <c r="AC1775" s="300"/>
      <c r="AD1775" s="300"/>
      <c r="AE1775" s="300"/>
      <c r="AF1775" s="300"/>
      <c r="AG1775" s="300"/>
      <c r="AH1775" s="300"/>
      <c r="AI1775" s="300"/>
      <c r="AJ1775" s="300"/>
      <c r="AK1775" s="300"/>
      <c r="AL1775" s="300"/>
      <c r="AM1775" s="592"/>
      <c r="AN1775" s="593"/>
      <c r="AO1775" s="593"/>
      <c r="AP1775" s="593"/>
      <c r="AQ1775" s="593"/>
      <c r="AR1775" s="593"/>
      <c r="AS1775" s="593"/>
      <c r="AT1775" s="593"/>
      <c r="AU1775" s="593"/>
      <c r="AV1775" s="593"/>
      <c r="AW1775" s="593"/>
      <c r="AX1775" s="593"/>
      <c r="AY1775" s="593"/>
      <c r="AZ1775" s="593"/>
      <c r="BA1775" s="593"/>
      <c r="BB1775" s="593"/>
      <c r="BC1775" s="593"/>
      <c r="BD1775" s="593"/>
      <c r="BE1775" s="593"/>
      <c r="BF1775" s="593"/>
      <c r="BG1775" s="593"/>
      <c r="BH1775" s="593"/>
      <c r="BI1775" s="593"/>
      <c r="BJ1775" s="593"/>
      <c r="BK1775" s="593"/>
      <c r="BL1775" s="593"/>
      <c r="BM1775" s="593"/>
      <c r="BN1775" s="593"/>
      <c r="BO1775" s="593"/>
      <c r="BP1775" s="593"/>
      <c r="BQ1775" s="593"/>
      <c r="BR1775" s="593"/>
      <c r="BS1775" s="593"/>
      <c r="BT1775" s="593"/>
      <c r="BU1775" s="593"/>
      <c r="BV1775" s="593"/>
      <c r="BW1775" s="593"/>
      <c r="BX1775" s="593"/>
      <c r="BY1775" s="593"/>
      <c r="BZ1775" s="593"/>
      <c r="CA1775" s="593"/>
      <c r="CB1775" s="593"/>
      <c r="CC1775" s="593"/>
      <c r="CD1775" s="593"/>
      <c r="CE1775" s="593"/>
      <c r="CF1775" s="593"/>
      <c r="CG1775" s="593"/>
      <c r="CH1775" s="593"/>
      <c r="CI1775" s="593"/>
      <c r="CJ1775" s="593"/>
      <c r="CK1775" s="593"/>
      <c r="CL1775" s="593"/>
      <c r="CM1775" s="593"/>
      <c r="CN1775" s="593"/>
      <c r="CO1775" s="593"/>
      <c r="CP1775" s="593"/>
      <c r="CQ1775" s="593"/>
      <c r="CR1775" s="593"/>
      <c r="CS1775" s="593"/>
      <c r="CT1775" s="593"/>
      <c r="CU1775" s="593"/>
      <c r="CV1775" s="593"/>
      <c r="CW1775" s="593"/>
      <c r="CX1775" s="593"/>
      <c r="CY1775" s="593"/>
      <c r="CZ1775" s="593"/>
      <c r="DA1775" s="593"/>
    </row>
    <row r="1776" spans="1:105" s="591" customFormat="1" ht="14.5" x14ac:dyDescent="0.35">
      <c r="A1776" s="470" t="s">
        <v>1320</v>
      </c>
      <c r="B1776" s="470" t="s">
        <v>48</v>
      </c>
      <c r="C1776" s="21">
        <v>9780008502263</v>
      </c>
      <c r="D1776" s="475">
        <v>4.5</v>
      </c>
      <c r="E1776" s="134"/>
      <c r="F1776" s="366">
        <f>SUM(E1776*D1776)</f>
        <v>0</v>
      </c>
      <c r="G1776" s="367">
        <f>IF($F$17="Y",$F$19,0)</f>
        <v>0</v>
      </c>
      <c r="H1776" s="338" t="s">
        <v>810</v>
      </c>
      <c r="I1776" s="338">
        <v>0</v>
      </c>
      <c r="J1776" s="167">
        <v>44441</v>
      </c>
      <c r="K1776" s="300"/>
      <c r="L1776" s="300"/>
      <c r="M1776" s="300"/>
      <c r="N1776" s="300"/>
      <c r="O1776" s="300"/>
      <c r="P1776" s="300"/>
      <c r="Q1776" s="300"/>
      <c r="R1776" s="300"/>
      <c r="S1776" s="300"/>
      <c r="T1776" s="300"/>
      <c r="U1776" s="300"/>
      <c r="V1776" s="300"/>
      <c r="W1776" s="300"/>
      <c r="X1776" s="300"/>
      <c r="Y1776" s="300"/>
      <c r="Z1776" s="300"/>
      <c r="AA1776" s="300"/>
      <c r="AB1776" s="300"/>
      <c r="AC1776" s="300"/>
      <c r="AD1776" s="300"/>
      <c r="AE1776" s="300"/>
      <c r="AF1776" s="300"/>
      <c r="AG1776" s="300"/>
      <c r="AH1776" s="300"/>
      <c r="AI1776" s="300"/>
      <c r="AJ1776" s="300"/>
      <c r="AK1776" s="300"/>
      <c r="AL1776" s="300"/>
      <c r="AM1776" s="592"/>
      <c r="AN1776" s="593"/>
      <c r="AO1776" s="593"/>
      <c r="AP1776" s="593"/>
      <c r="AQ1776" s="593"/>
      <c r="AR1776" s="593"/>
      <c r="AS1776" s="593"/>
      <c r="AT1776" s="593"/>
      <c r="AU1776" s="593"/>
      <c r="AV1776" s="593"/>
      <c r="AW1776" s="593"/>
      <c r="AX1776" s="593"/>
      <c r="AY1776" s="593"/>
      <c r="AZ1776" s="593"/>
      <c r="BA1776" s="593"/>
      <c r="BB1776" s="593"/>
      <c r="BC1776" s="593"/>
      <c r="BD1776" s="593"/>
      <c r="BE1776" s="593"/>
      <c r="BF1776" s="593"/>
      <c r="BG1776" s="593"/>
      <c r="BH1776" s="593"/>
      <c r="BI1776" s="593"/>
      <c r="BJ1776" s="593"/>
      <c r="BK1776" s="593"/>
      <c r="BL1776" s="593"/>
      <c r="BM1776" s="593"/>
      <c r="BN1776" s="593"/>
      <c r="BO1776" s="593"/>
      <c r="BP1776" s="593"/>
      <c r="BQ1776" s="593"/>
      <c r="BR1776" s="593"/>
      <c r="BS1776" s="593"/>
      <c r="BT1776" s="593"/>
      <c r="BU1776" s="593"/>
      <c r="BV1776" s="593"/>
      <c r="BW1776" s="593"/>
      <c r="BX1776" s="593"/>
      <c r="BY1776" s="593"/>
      <c r="BZ1776" s="593"/>
      <c r="CA1776" s="593"/>
      <c r="CB1776" s="593"/>
      <c r="CC1776" s="593"/>
      <c r="CD1776" s="593"/>
      <c r="CE1776" s="593"/>
      <c r="CF1776" s="593"/>
      <c r="CG1776" s="593"/>
      <c r="CH1776" s="593"/>
      <c r="CI1776" s="593"/>
      <c r="CJ1776" s="593"/>
      <c r="CK1776" s="593"/>
      <c r="CL1776" s="593"/>
      <c r="CM1776" s="593"/>
      <c r="CN1776" s="593"/>
      <c r="CO1776" s="593"/>
      <c r="CP1776" s="593"/>
      <c r="CQ1776" s="593"/>
      <c r="CR1776" s="593"/>
      <c r="CS1776" s="593"/>
      <c r="CT1776" s="593"/>
      <c r="CU1776" s="593"/>
      <c r="CV1776" s="593"/>
      <c r="CW1776" s="593"/>
      <c r="CX1776" s="593"/>
      <c r="CY1776" s="593"/>
      <c r="CZ1776" s="593"/>
      <c r="DA1776" s="593"/>
    </row>
    <row r="1777" spans="1:105" s="591" customFormat="1" ht="14.5" x14ac:dyDescent="0.35">
      <c r="A1777" s="470" t="s">
        <v>1321</v>
      </c>
      <c r="B1777" s="470" t="s">
        <v>48</v>
      </c>
      <c r="C1777" s="21">
        <v>9780008502270</v>
      </c>
      <c r="D1777" s="475">
        <v>4.5</v>
      </c>
      <c r="E1777" s="134"/>
      <c r="F1777" s="366">
        <f t="shared" ref="F1777" si="278">SUM(E1777*D1777)</f>
        <v>0</v>
      </c>
      <c r="G1777" s="367">
        <f>IF($F$17="Y",$F$19,0)</f>
        <v>0</v>
      </c>
      <c r="H1777" s="338" t="s">
        <v>810</v>
      </c>
      <c r="I1777" s="338">
        <v>0</v>
      </c>
      <c r="J1777" s="167">
        <v>44441</v>
      </c>
      <c r="K1777" s="300"/>
      <c r="L1777" s="300"/>
      <c r="M1777" s="300"/>
      <c r="N1777" s="300"/>
      <c r="O1777" s="300"/>
      <c r="P1777" s="300"/>
      <c r="Q1777" s="300"/>
      <c r="R1777" s="300"/>
      <c r="S1777" s="300"/>
      <c r="T1777" s="300"/>
      <c r="U1777" s="300"/>
      <c r="V1777" s="300"/>
      <c r="W1777" s="300"/>
      <c r="X1777" s="300"/>
      <c r="Y1777" s="300"/>
      <c r="Z1777" s="300"/>
      <c r="AA1777" s="300"/>
      <c r="AB1777" s="300"/>
      <c r="AC1777" s="300"/>
      <c r="AD1777" s="300"/>
      <c r="AE1777" s="300"/>
      <c r="AF1777" s="300"/>
      <c r="AG1777" s="300"/>
      <c r="AH1777" s="300"/>
      <c r="AI1777" s="300"/>
      <c r="AJ1777" s="300"/>
      <c r="AK1777" s="300"/>
      <c r="AL1777" s="300"/>
      <c r="AM1777" s="592"/>
      <c r="AN1777" s="593"/>
      <c r="AO1777" s="593"/>
      <c r="AP1777" s="593"/>
      <c r="AQ1777" s="593"/>
      <c r="AR1777" s="593"/>
      <c r="AS1777" s="593"/>
      <c r="AT1777" s="593"/>
      <c r="AU1777" s="593"/>
      <c r="AV1777" s="593"/>
      <c r="AW1777" s="593"/>
      <c r="AX1777" s="593"/>
      <c r="AY1777" s="593"/>
      <c r="AZ1777" s="593"/>
      <c r="BA1777" s="593"/>
      <c r="BB1777" s="593"/>
      <c r="BC1777" s="593"/>
      <c r="BD1777" s="593"/>
      <c r="BE1777" s="593"/>
      <c r="BF1777" s="593"/>
      <c r="BG1777" s="593"/>
      <c r="BH1777" s="593"/>
      <c r="BI1777" s="593"/>
      <c r="BJ1777" s="593"/>
      <c r="BK1777" s="593"/>
      <c r="BL1777" s="593"/>
      <c r="BM1777" s="593"/>
      <c r="BN1777" s="593"/>
      <c r="BO1777" s="593"/>
      <c r="BP1777" s="593"/>
      <c r="BQ1777" s="593"/>
      <c r="BR1777" s="593"/>
      <c r="BS1777" s="593"/>
      <c r="BT1777" s="593"/>
      <c r="BU1777" s="593"/>
      <c r="BV1777" s="593"/>
      <c r="BW1777" s="593"/>
      <c r="BX1777" s="593"/>
      <c r="BY1777" s="593"/>
      <c r="BZ1777" s="593"/>
      <c r="CA1777" s="593"/>
      <c r="CB1777" s="593"/>
      <c r="CC1777" s="593"/>
      <c r="CD1777" s="593"/>
      <c r="CE1777" s="593"/>
      <c r="CF1777" s="593"/>
      <c r="CG1777" s="593"/>
      <c r="CH1777" s="593"/>
      <c r="CI1777" s="593"/>
      <c r="CJ1777" s="593"/>
      <c r="CK1777" s="593"/>
      <c r="CL1777" s="593"/>
      <c r="CM1777" s="593"/>
      <c r="CN1777" s="593"/>
      <c r="CO1777" s="593"/>
      <c r="CP1777" s="593"/>
      <c r="CQ1777" s="593"/>
      <c r="CR1777" s="593"/>
      <c r="CS1777" s="593"/>
      <c r="CT1777" s="593"/>
      <c r="CU1777" s="593"/>
      <c r="CV1777" s="593"/>
      <c r="CW1777" s="593"/>
      <c r="CX1777" s="593"/>
      <c r="CY1777" s="593"/>
      <c r="CZ1777" s="593"/>
      <c r="DA1777" s="593"/>
    </row>
    <row r="1778" spans="1:105" s="591" customFormat="1" ht="14.5" x14ac:dyDescent="0.35">
      <c r="A1778" s="470" t="s">
        <v>1322</v>
      </c>
      <c r="B1778" s="470" t="s">
        <v>48</v>
      </c>
      <c r="C1778" s="21">
        <v>9780008502546</v>
      </c>
      <c r="D1778" s="475">
        <v>4.5</v>
      </c>
      <c r="E1778" s="134"/>
      <c r="F1778" s="366">
        <f>SUM(E1778*D1778)</f>
        <v>0</v>
      </c>
      <c r="G1778" s="367">
        <f>IF($F$17="Y",$F$19,0)</f>
        <v>0</v>
      </c>
      <c r="H1778" s="338" t="s">
        <v>810</v>
      </c>
      <c r="I1778" s="338">
        <v>0</v>
      </c>
      <c r="J1778" s="167">
        <v>44441</v>
      </c>
      <c r="K1778" s="300"/>
      <c r="L1778" s="300"/>
      <c r="M1778" s="300"/>
      <c r="N1778" s="300"/>
      <c r="O1778" s="300"/>
      <c r="P1778" s="300"/>
      <c r="Q1778" s="300"/>
      <c r="R1778" s="300"/>
      <c r="S1778" s="300"/>
      <c r="T1778" s="300"/>
      <c r="U1778" s="300"/>
      <c r="V1778" s="300"/>
      <c r="W1778" s="300"/>
      <c r="X1778" s="300"/>
      <c r="Y1778" s="300"/>
      <c r="Z1778" s="300"/>
      <c r="AA1778" s="300"/>
      <c r="AB1778" s="300"/>
      <c r="AC1778" s="300"/>
      <c r="AD1778" s="300"/>
      <c r="AE1778" s="300"/>
      <c r="AF1778" s="300"/>
      <c r="AG1778" s="300"/>
      <c r="AH1778" s="300"/>
      <c r="AI1778" s="300"/>
      <c r="AJ1778" s="300"/>
      <c r="AK1778" s="300"/>
      <c r="AL1778" s="300"/>
      <c r="AM1778" s="592"/>
      <c r="AN1778" s="593"/>
      <c r="AO1778" s="593"/>
      <c r="AP1778" s="593"/>
      <c r="AQ1778" s="593"/>
      <c r="AR1778" s="593"/>
      <c r="AS1778" s="593"/>
      <c r="AT1778" s="593"/>
      <c r="AU1778" s="593"/>
      <c r="AV1778" s="593"/>
      <c r="AW1778" s="593"/>
      <c r="AX1778" s="593"/>
      <c r="AY1778" s="593"/>
      <c r="AZ1778" s="593"/>
      <c r="BA1778" s="593"/>
      <c r="BB1778" s="593"/>
      <c r="BC1778" s="593"/>
      <c r="BD1778" s="593"/>
      <c r="BE1778" s="593"/>
      <c r="BF1778" s="593"/>
      <c r="BG1778" s="593"/>
      <c r="BH1778" s="593"/>
      <c r="BI1778" s="593"/>
      <c r="BJ1778" s="593"/>
      <c r="BK1778" s="593"/>
      <c r="BL1778" s="593"/>
      <c r="BM1778" s="593"/>
      <c r="BN1778" s="593"/>
      <c r="BO1778" s="593"/>
      <c r="BP1778" s="593"/>
      <c r="BQ1778" s="593"/>
      <c r="BR1778" s="593"/>
      <c r="BS1778" s="593"/>
      <c r="BT1778" s="593"/>
      <c r="BU1778" s="593"/>
      <c r="BV1778" s="593"/>
      <c r="BW1778" s="593"/>
      <c r="BX1778" s="593"/>
      <c r="BY1778" s="593"/>
      <c r="BZ1778" s="593"/>
      <c r="CA1778" s="593"/>
      <c r="CB1778" s="593"/>
      <c r="CC1778" s="593"/>
      <c r="CD1778" s="593"/>
      <c r="CE1778" s="593"/>
      <c r="CF1778" s="593"/>
      <c r="CG1778" s="593"/>
      <c r="CH1778" s="593"/>
      <c r="CI1778" s="593"/>
      <c r="CJ1778" s="593"/>
      <c r="CK1778" s="593"/>
      <c r="CL1778" s="593"/>
      <c r="CM1778" s="593"/>
      <c r="CN1778" s="593"/>
      <c r="CO1778" s="593"/>
      <c r="CP1778" s="593"/>
      <c r="CQ1778" s="593"/>
      <c r="CR1778" s="593"/>
      <c r="CS1778" s="593"/>
      <c r="CT1778" s="593"/>
      <c r="CU1778" s="593"/>
      <c r="CV1778" s="593"/>
      <c r="CW1778" s="593"/>
      <c r="CX1778" s="593"/>
      <c r="CY1778" s="593"/>
      <c r="CZ1778" s="593"/>
      <c r="DA1778" s="593"/>
    </row>
    <row r="1779" spans="1:105" s="591" customFormat="1" ht="14.5" x14ac:dyDescent="0.35">
      <c r="A1779" s="470" t="s">
        <v>1323</v>
      </c>
      <c r="B1779" s="470" t="s">
        <v>48</v>
      </c>
      <c r="C1779" s="21">
        <v>9780008502539</v>
      </c>
      <c r="D1779" s="475">
        <v>4.5</v>
      </c>
      <c r="E1779" s="134"/>
      <c r="F1779" s="366">
        <f>SUM(E1779*D1779)</f>
        <v>0</v>
      </c>
      <c r="G1779" s="367">
        <f>IF($F$17="Y",$F$19,0)</f>
        <v>0</v>
      </c>
      <c r="H1779" s="338" t="s">
        <v>810</v>
      </c>
      <c r="I1779" s="338">
        <v>0</v>
      </c>
      <c r="J1779" s="167">
        <v>44441</v>
      </c>
      <c r="K1779" s="300"/>
      <c r="L1779" s="300"/>
      <c r="M1779" s="300"/>
      <c r="N1779" s="300"/>
      <c r="O1779" s="300"/>
      <c r="P1779" s="300"/>
      <c r="Q1779" s="300"/>
      <c r="R1779" s="300"/>
      <c r="S1779" s="300"/>
      <c r="T1779" s="300"/>
      <c r="U1779" s="300"/>
      <c r="V1779" s="300"/>
      <c r="W1779" s="300"/>
      <c r="X1779" s="300"/>
      <c r="Y1779" s="300"/>
      <c r="Z1779" s="300"/>
      <c r="AA1779" s="300"/>
      <c r="AB1779" s="300"/>
      <c r="AC1779" s="300"/>
      <c r="AD1779" s="300"/>
      <c r="AE1779" s="300"/>
      <c r="AF1779" s="300"/>
      <c r="AG1779" s="300"/>
      <c r="AH1779" s="300"/>
      <c r="AI1779" s="300"/>
      <c r="AJ1779" s="300"/>
      <c r="AK1779" s="300"/>
      <c r="AL1779" s="300"/>
      <c r="AM1779" s="592"/>
      <c r="AN1779" s="593"/>
      <c r="AO1779" s="593"/>
      <c r="AP1779" s="593"/>
      <c r="AQ1779" s="593"/>
      <c r="AR1779" s="593"/>
      <c r="AS1779" s="593"/>
      <c r="AT1779" s="593"/>
      <c r="AU1779" s="593"/>
      <c r="AV1779" s="593"/>
      <c r="AW1779" s="593"/>
      <c r="AX1779" s="593"/>
      <c r="AY1779" s="593"/>
      <c r="AZ1779" s="593"/>
      <c r="BA1779" s="593"/>
      <c r="BB1779" s="593"/>
      <c r="BC1779" s="593"/>
      <c r="BD1779" s="593"/>
      <c r="BE1779" s="593"/>
      <c r="BF1779" s="593"/>
      <c r="BG1779" s="593"/>
      <c r="BH1779" s="593"/>
      <c r="BI1779" s="593"/>
      <c r="BJ1779" s="593"/>
      <c r="BK1779" s="593"/>
      <c r="BL1779" s="593"/>
      <c r="BM1779" s="593"/>
      <c r="BN1779" s="593"/>
      <c r="BO1779" s="593"/>
      <c r="BP1779" s="593"/>
      <c r="BQ1779" s="593"/>
      <c r="BR1779" s="593"/>
      <c r="BS1779" s="593"/>
      <c r="BT1779" s="593"/>
      <c r="BU1779" s="593"/>
      <c r="BV1779" s="593"/>
      <c r="BW1779" s="593"/>
      <c r="BX1779" s="593"/>
      <c r="BY1779" s="593"/>
      <c r="BZ1779" s="593"/>
      <c r="CA1779" s="593"/>
      <c r="CB1779" s="593"/>
      <c r="CC1779" s="593"/>
      <c r="CD1779" s="593"/>
      <c r="CE1779" s="593"/>
      <c r="CF1779" s="593"/>
      <c r="CG1779" s="593"/>
      <c r="CH1779" s="593"/>
      <c r="CI1779" s="593"/>
      <c r="CJ1779" s="593"/>
      <c r="CK1779" s="593"/>
      <c r="CL1779" s="593"/>
      <c r="CM1779" s="593"/>
      <c r="CN1779" s="593"/>
      <c r="CO1779" s="593"/>
      <c r="CP1779" s="593"/>
      <c r="CQ1779" s="593"/>
      <c r="CR1779" s="593"/>
      <c r="CS1779" s="593"/>
      <c r="CT1779" s="593"/>
      <c r="CU1779" s="593"/>
      <c r="CV1779" s="593"/>
      <c r="CW1779" s="593"/>
      <c r="CX1779" s="593"/>
      <c r="CY1779" s="593"/>
      <c r="CZ1779" s="593"/>
      <c r="DA1779" s="593"/>
    </row>
    <row r="1780" spans="1:105" s="591" customFormat="1" ht="14.5" x14ac:dyDescent="0.35">
      <c r="A1780" s="561" t="s">
        <v>1394</v>
      </c>
      <c r="B1780" s="562"/>
      <c r="C1780" s="562"/>
      <c r="D1780" s="563"/>
      <c r="E1780" s="563"/>
      <c r="F1780" s="563"/>
      <c r="G1780" s="563"/>
      <c r="H1780" s="338"/>
      <c r="I1780" s="338"/>
      <c r="J1780" s="364"/>
      <c r="K1780" s="300"/>
      <c r="L1780" s="300"/>
      <c r="M1780" s="300"/>
      <c r="N1780" s="300"/>
      <c r="O1780" s="300"/>
      <c r="P1780" s="300"/>
      <c r="Q1780" s="300"/>
      <c r="R1780" s="300"/>
      <c r="S1780" s="300"/>
      <c r="T1780" s="300"/>
      <c r="U1780" s="300"/>
      <c r="V1780" s="300"/>
      <c r="W1780" s="300"/>
      <c r="X1780" s="300"/>
      <c r="Y1780" s="300"/>
      <c r="Z1780" s="300"/>
      <c r="AA1780" s="300"/>
      <c r="AB1780" s="300"/>
      <c r="AC1780" s="300"/>
      <c r="AD1780" s="300"/>
      <c r="AE1780" s="300"/>
      <c r="AF1780" s="300"/>
      <c r="AG1780" s="300"/>
      <c r="AH1780" s="300"/>
      <c r="AI1780" s="300"/>
      <c r="AJ1780" s="300"/>
      <c r="AK1780" s="300"/>
      <c r="AL1780" s="300"/>
      <c r="AM1780" s="592"/>
      <c r="AN1780" s="593"/>
      <c r="AO1780" s="593"/>
      <c r="AP1780" s="593"/>
      <c r="AQ1780" s="593"/>
      <c r="AR1780" s="593"/>
      <c r="AS1780" s="593"/>
      <c r="AT1780" s="593"/>
      <c r="AU1780" s="593"/>
      <c r="AV1780" s="593"/>
      <c r="AW1780" s="593"/>
      <c r="AX1780" s="593"/>
      <c r="AY1780" s="593"/>
      <c r="AZ1780" s="593"/>
      <c r="BA1780" s="593"/>
      <c r="BB1780" s="593"/>
      <c r="BC1780" s="593"/>
      <c r="BD1780" s="593"/>
      <c r="BE1780" s="593"/>
      <c r="BF1780" s="593"/>
      <c r="BG1780" s="593"/>
      <c r="BH1780" s="593"/>
      <c r="BI1780" s="593"/>
      <c r="BJ1780" s="593"/>
      <c r="BK1780" s="593"/>
      <c r="BL1780" s="593"/>
      <c r="BM1780" s="593"/>
      <c r="BN1780" s="593"/>
      <c r="BO1780" s="593"/>
      <c r="BP1780" s="593"/>
      <c r="BQ1780" s="593"/>
      <c r="BR1780" s="593"/>
      <c r="BS1780" s="593"/>
      <c r="BT1780" s="593"/>
      <c r="BU1780" s="593"/>
      <c r="BV1780" s="593"/>
      <c r="BW1780" s="593"/>
      <c r="BX1780" s="593"/>
      <c r="BY1780" s="593"/>
      <c r="BZ1780" s="593"/>
      <c r="CA1780" s="593"/>
      <c r="CB1780" s="593"/>
      <c r="CC1780" s="593"/>
      <c r="CD1780" s="593"/>
      <c r="CE1780" s="593"/>
      <c r="CF1780" s="593"/>
      <c r="CG1780" s="593"/>
      <c r="CH1780" s="593"/>
      <c r="CI1780" s="593"/>
      <c r="CJ1780" s="593"/>
      <c r="CK1780" s="593"/>
      <c r="CL1780" s="593"/>
      <c r="CM1780" s="593"/>
      <c r="CN1780" s="593"/>
      <c r="CO1780" s="593"/>
      <c r="CP1780" s="593"/>
      <c r="CQ1780" s="593"/>
      <c r="CR1780" s="593"/>
      <c r="CS1780" s="593"/>
      <c r="CT1780" s="593"/>
      <c r="CU1780" s="593"/>
      <c r="CV1780" s="593"/>
      <c r="CW1780" s="593"/>
      <c r="CX1780" s="593"/>
      <c r="CY1780" s="593"/>
      <c r="CZ1780" s="593"/>
      <c r="DA1780" s="593"/>
    </row>
    <row r="1781" spans="1:105" s="591" customFormat="1" ht="14.5" x14ac:dyDescent="0.35">
      <c r="A1781" s="474" t="s">
        <v>51</v>
      </c>
      <c r="B1781" s="470"/>
      <c r="C1781" s="21"/>
      <c r="D1781" s="649"/>
      <c r="E1781" s="134"/>
      <c r="F1781" s="366"/>
      <c r="G1781" s="367"/>
      <c r="H1781" s="338"/>
      <c r="I1781" s="338"/>
      <c r="J1781" s="167"/>
      <c r="K1781" s="300"/>
      <c r="L1781" s="300"/>
      <c r="M1781" s="300"/>
      <c r="N1781" s="300"/>
      <c r="O1781" s="300"/>
      <c r="P1781" s="300"/>
      <c r="Q1781" s="300"/>
      <c r="R1781" s="300"/>
      <c r="S1781" s="300"/>
      <c r="T1781" s="300"/>
      <c r="U1781" s="300"/>
      <c r="V1781" s="300"/>
      <c r="W1781" s="300"/>
      <c r="X1781" s="300"/>
      <c r="Y1781" s="300"/>
      <c r="Z1781" s="300"/>
      <c r="AA1781" s="300"/>
      <c r="AB1781" s="300"/>
      <c r="AC1781" s="300"/>
      <c r="AD1781" s="300"/>
      <c r="AE1781" s="300"/>
      <c r="AF1781" s="300"/>
      <c r="AG1781" s="300"/>
      <c r="AH1781" s="300"/>
      <c r="AI1781" s="300"/>
      <c r="AJ1781" s="300"/>
      <c r="AK1781" s="300"/>
      <c r="AL1781" s="300"/>
      <c r="AM1781" s="592"/>
      <c r="AN1781" s="593"/>
      <c r="AO1781" s="593"/>
      <c r="AP1781" s="593"/>
      <c r="AQ1781" s="593"/>
      <c r="AR1781" s="593"/>
      <c r="AS1781" s="593"/>
      <c r="AT1781" s="593"/>
      <c r="AU1781" s="593"/>
      <c r="AV1781" s="593"/>
      <c r="AW1781" s="593"/>
      <c r="AX1781" s="593"/>
      <c r="AY1781" s="593"/>
      <c r="AZ1781" s="593"/>
      <c r="BA1781" s="593"/>
      <c r="BB1781" s="593"/>
      <c r="BC1781" s="593"/>
      <c r="BD1781" s="593"/>
      <c r="BE1781" s="593"/>
      <c r="BF1781" s="593"/>
      <c r="BG1781" s="593"/>
      <c r="BH1781" s="593"/>
      <c r="BI1781" s="593"/>
      <c r="BJ1781" s="593"/>
      <c r="BK1781" s="593"/>
      <c r="BL1781" s="593"/>
      <c r="BM1781" s="593"/>
      <c r="BN1781" s="593"/>
      <c r="BO1781" s="593"/>
      <c r="BP1781" s="593"/>
      <c r="BQ1781" s="593"/>
      <c r="BR1781" s="593"/>
      <c r="BS1781" s="593"/>
      <c r="BT1781" s="593"/>
      <c r="BU1781" s="593"/>
      <c r="BV1781" s="593"/>
      <c r="BW1781" s="593"/>
      <c r="BX1781" s="593"/>
      <c r="BY1781" s="593"/>
      <c r="BZ1781" s="593"/>
      <c r="CA1781" s="593"/>
      <c r="CB1781" s="593"/>
      <c r="CC1781" s="593"/>
      <c r="CD1781" s="593"/>
      <c r="CE1781" s="593"/>
      <c r="CF1781" s="593"/>
      <c r="CG1781" s="593"/>
      <c r="CH1781" s="593"/>
      <c r="CI1781" s="593"/>
      <c r="CJ1781" s="593"/>
      <c r="CK1781" s="593"/>
      <c r="CL1781" s="593"/>
      <c r="CM1781" s="593"/>
      <c r="CN1781" s="593"/>
      <c r="CO1781" s="593"/>
      <c r="CP1781" s="593"/>
      <c r="CQ1781" s="593"/>
      <c r="CR1781" s="593"/>
      <c r="CS1781" s="593"/>
      <c r="CT1781" s="593"/>
      <c r="CU1781" s="593"/>
      <c r="CV1781" s="593"/>
      <c r="CW1781" s="593"/>
      <c r="CX1781" s="593"/>
      <c r="CY1781" s="593"/>
      <c r="CZ1781" s="593"/>
      <c r="DA1781" s="593"/>
    </row>
    <row r="1782" spans="1:105" s="591" customFormat="1" ht="14.5" x14ac:dyDescent="0.35">
      <c r="A1782" s="624" t="s">
        <v>985</v>
      </c>
      <c r="B1782" s="470" t="s">
        <v>48</v>
      </c>
      <c r="C1782" s="21">
        <v>9780008502287</v>
      </c>
      <c r="D1782" s="649">
        <v>4.75</v>
      </c>
      <c r="E1782" s="134"/>
      <c r="F1782" s="366">
        <f t="shared" ref="F1782:F1794" si="279">SUM(E1782*D1782)</f>
        <v>0</v>
      </c>
      <c r="G1782" s="367">
        <f t="shared" ref="G1782:G1804" si="280">IF($F$17="Y",$F$19,0)</f>
        <v>0</v>
      </c>
      <c r="H1782" s="338" t="s">
        <v>810</v>
      </c>
      <c r="I1782" s="338">
        <v>0</v>
      </c>
      <c r="J1782" s="167">
        <v>44833</v>
      </c>
      <c r="K1782" s="300"/>
      <c r="L1782" s="300"/>
      <c r="M1782" s="300"/>
      <c r="N1782" s="300"/>
      <c r="O1782" s="300"/>
      <c r="P1782" s="300"/>
      <c r="Q1782" s="300"/>
      <c r="R1782" s="300"/>
      <c r="S1782" s="300"/>
      <c r="T1782" s="300"/>
      <c r="U1782" s="300"/>
      <c r="V1782" s="300"/>
      <c r="W1782" s="300"/>
      <c r="X1782" s="300"/>
      <c r="Y1782" s="300"/>
      <c r="Z1782" s="300"/>
      <c r="AA1782" s="300"/>
      <c r="AB1782" s="300"/>
      <c r="AC1782" s="300"/>
      <c r="AD1782" s="300"/>
      <c r="AE1782" s="300"/>
      <c r="AF1782" s="300"/>
      <c r="AG1782" s="300"/>
      <c r="AH1782" s="300"/>
      <c r="AI1782" s="300"/>
      <c r="AJ1782" s="300"/>
      <c r="AK1782" s="300"/>
      <c r="AL1782" s="300"/>
      <c r="AM1782" s="592"/>
      <c r="AN1782" s="593"/>
      <c r="AO1782" s="593"/>
      <c r="AP1782" s="593"/>
      <c r="AQ1782" s="593"/>
      <c r="AR1782" s="593"/>
      <c r="AS1782" s="593"/>
      <c r="AT1782" s="593"/>
      <c r="AU1782" s="593"/>
      <c r="AV1782" s="593"/>
      <c r="AW1782" s="593"/>
      <c r="AX1782" s="593"/>
      <c r="AY1782" s="593"/>
      <c r="AZ1782" s="593"/>
      <c r="BA1782" s="593"/>
      <c r="BB1782" s="593"/>
      <c r="BC1782" s="593"/>
      <c r="BD1782" s="593"/>
      <c r="BE1782" s="593"/>
      <c r="BF1782" s="593"/>
      <c r="BG1782" s="593"/>
      <c r="BH1782" s="593"/>
      <c r="BI1782" s="593"/>
      <c r="BJ1782" s="593"/>
      <c r="BK1782" s="593"/>
      <c r="BL1782" s="593"/>
      <c r="BM1782" s="593"/>
      <c r="BN1782" s="593"/>
      <c r="BO1782" s="593"/>
      <c r="BP1782" s="593"/>
      <c r="BQ1782" s="593"/>
      <c r="BR1782" s="593"/>
      <c r="BS1782" s="593"/>
      <c r="BT1782" s="593"/>
      <c r="BU1782" s="593"/>
      <c r="BV1782" s="593"/>
      <c r="BW1782" s="593"/>
      <c r="BX1782" s="593"/>
      <c r="BY1782" s="593"/>
      <c r="BZ1782" s="593"/>
      <c r="CA1782" s="593"/>
      <c r="CB1782" s="593"/>
      <c r="CC1782" s="593"/>
      <c r="CD1782" s="593"/>
      <c r="CE1782" s="593"/>
      <c r="CF1782" s="593"/>
      <c r="CG1782" s="593"/>
      <c r="CH1782" s="593"/>
      <c r="CI1782" s="593"/>
      <c r="CJ1782" s="593"/>
      <c r="CK1782" s="593"/>
      <c r="CL1782" s="593"/>
      <c r="CM1782" s="593"/>
      <c r="CN1782" s="593"/>
      <c r="CO1782" s="593"/>
      <c r="CP1782" s="593"/>
      <c r="CQ1782" s="593"/>
      <c r="CR1782" s="593"/>
      <c r="CS1782" s="593"/>
      <c r="CT1782" s="593"/>
      <c r="CU1782" s="593"/>
      <c r="CV1782" s="593"/>
      <c r="CW1782" s="593"/>
      <c r="CX1782" s="593"/>
      <c r="CY1782" s="593"/>
      <c r="CZ1782" s="593"/>
      <c r="DA1782" s="593"/>
    </row>
    <row r="1783" spans="1:105" s="591" customFormat="1" ht="14.5" x14ac:dyDescent="0.35">
      <c r="A1783" s="624" t="s">
        <v>1713</v>
      </c>
      <c r="B1783" s="470" t="s">
        <v>48</v>
      </c>
      <c r="C1783" s="21">
        <v>9780008503284</v>
      </c>
      <c r="D1783" s="649">
        <v>4.75</v>
      </c>
      <c r="E1783" s="134"/>
      <c r="F1783" s="366">
        <f t="shared" si="279"/>
        <v>0</v>
      </c>
      <c r="G1783" s="367">
        <f t="shared" si="280"/>
        <v>0</v>
      </c>
      <c r="H1783" s="338" t="s">
        <v>810</v>
      </c>
      <c r="I1783" s="338">
        <v>0</v>
      </c>
      <c r="J1783" s="167">
        <v>44833</v>
      </c>
      <c r="K1783" s="300"/>
      <c r="L1783" s="300"/>
      <c r="M1783" s="300"/>
      <c r="N1783" s="300"/>
      <c r="O1783" s="300"/>
      <c r="P1783" s="300"/>
      <c r="Q1783" s="300"/>
      <c r="R1783" s="300"/>
      <c r="S1783" s="300"/>
      <c r="T1783" s="300"/>
      <c r="U1783" s="300"/>
      <c r="V1783" s="300"/>
      <c r="W1783" s="300"/>
      <c r="X1783" s="300"/>
      <c r="Y1783" s="300"/>
      <c r="Z1783" s="300"/>
      <c r="AA1783" s="300"/>
      <c r="AB1783" s="300"/>
      <c r="AC1783" s="300"/>
      <c r="AD1783" s="300"/>
      <c r="AE1783" s="300"/>
      <c r="AF1783" s="300"/>
      <c r="AG1783" s="300"/>
      <c r="AH1783" s="300"/>
      <c r="AI1783" s="300"/>
      <c r="AJ1783" s="300"/>
      <c r="AK1783" s="300"/>
      <c r="AL1783" s="300"/>
      <c r="AM1783" s="592"/>
      <c r="AN1783" s="593"/>
      <c r="AO1783" s="593"/>
      <c r="AP1783" s="593"/>
      <c r="AQ1783" s="593"/>
      <c r="AR1783" s="593"/>
      <c r="AS1783" s="593"/>
      <c r="AT1783" s="593"/>
      <c r="AU1783" s="593"/>
      <c r="AV1783" s="593"/>
      <c r="AW1783" s="593"/>
      <c r="AX1783" s="593"/>
      <c r="AY1783" s="593"/>
      <c r="AZ1783" s="593"/>
      <c r="BA1783" s="593"/>
      <c r="BB1783" s="593"/>
      <c r="BC1783" s="593"/>
      <c r="BD1783" s="593"/>
      <c r="BE1783" s="593"/>
      <c r="BF1783" s="593"/>
      <c r="BG1783" s="593"/>
      <c r="BH1783" s="593"/>
      <c r="BI1783" s="593"/>
      <c r="BJ1783" s="593"/>
      <c r="BK1783" s="593"/>
      <c r="BL1783" s="593"/>
      <c r="BM1783" s="593"/>
      <c r="BN1783" s="593"/>
      <c r="BO1783" s="593"/>
      <c r="BP1783" s="593"/>
      <c r="BQ1783" s="593"/>
      <c r="BR1783" s="593"/>
      <c r="BS1783" s="593"/>
      <c r="BT1783" s="593"/>
      <c r="BU1783" s="593"/>
      <c r="BV1783" s="593"/>
      <c r="BW1783" s="593"/>
      <c r="BX1783" s="593"/>
      <c r="BY1783" s="593"/>
      <c r="BZ1783" s="593"/>
      <c r="CA1783" s="593"/>
      <c r="CB1783" s="593"/>
      <c r="CC1783" s="593"/>
      <c r="CD1783" s="593"/>
      <c r="CE1783" s="593"/>
      <c r="CF1783" s="593"/>
      <c r="CG1783" s="593"/>
      <c r="CH1783" s="593"/>
      <c r="CI1783" s="593"/>
      <c r="CJ1783" s="593"/>
      <c r="CK1783" s="593"/>
      <c r="CL1783" s="593"/>
      <c r="CM1783" s="593"/>
      <c r="CN1783" s="593"/>
      <c r="CO1783" s="593"/>
      <c r="CP1783" s="593"/>
      <c r="CQ1783" s="593"/>
      <c r="CR1783" s="593"/>
      <c r="CS1783" s="593"/>
      <c r="CT1783" s="593"/>
      <c r="CU1783" s="593"/>
      <c r="CV1783" s="593"/>
      <c r="CW1783" s="593"/>
      <c r="CX1783" s="593"/>
      <c r="CY1783" s="593"/>
      <c r="CZ1783" s="593"/>
      <c r="DA1783" s="593"/>
    </row>
    <row r="1784" spans="1:105" s="591" customFormat="1" ht="14.5" x14ac:dyDescent="0.35">
      <c r="A1784" s="624" t="s">
        <v>1714</v>
      </c>
      <c r="B1784" s="470" t="s">
        <v>48</v>
      </c>
      <c r="C1784" s="21">
        <v>9780008502584</v>
      </c>
      <c r="D1784" s="649">
        <v>4.75</v>
      </c>
      <c r="E1784" s="134"/>
      <c r="F1784" s="366">
        <f t="shared" si="279"/>
        <v>0</v>
      </c>
      <c r="G1784" s="367">
        <f t="shared" si="280"/>
        <v>0</v>
      </c>
      <c r="H1784" s="338" t="s">
        <v>810</v>
      </c>
      <c r="I1784" s="338">
        <v>0</v>
      </c>
      <c r="J1784" s="167">
        <v>44833</v>
      </c>
      <c r="K1784" s="300"/>
      <c r="L1784" s="300"/>
      <c r="M1784" s="300"/>
      <c r="N1784" s="300"/>
      <c r="O1784" s="300"/>
      <c r="P1784" s="300"/>
      <c r="Q1784" s="300"/>
      <c r="R1784" s="300"/>
      <c r="S1784" s="300"/>
      <c r="T1784" s="300"/>
      <c r="U1784" s="300"/>
      <c r="V1784" s="300"/>
      <c r="W1784" s="300"/>
      <c r="X1784" s="300"/>
      <c r="Y1784" s="300"/>
      <c r="Z1784" s="300"/>
      <c r="AA1784" s="300"/>
      <c r="AB1784" s="300"/>
      <c r="AC1784" s="300"/>
      <c r="AD1784" s="300"/>
      <c r="AE1784" s="300"/>
      <c r="AF1784" s="300"/>
      <c r="AG1784" s="300"/>
      <c r="AH1784" s="300"/>
      <c r="AI1784" s="300"/>
      <c r="AJ1784" s="300"/>
      <c r="AK1784" s="300"/>
      <c r="AL1784" s="300"/>
      <c r="AM1784" s="592"/>
      <c r="AN1784" s="593"/>
      <c r="AO1784" s="593"/>
      <c r="AP1784" s="593"/>
      <c r="AQ1784" s="593"/>
      <c r="AR1784" s="593"/>
      <c r="AS1784" s="593"/>
      <c r="AT1784" s="593"/>
      <c r="AU1784" s="593"/>
      <c r="AV1784" s="593"/>
      <c r="AW1784" s="593"/>
      <c r="AX1784" s="593"/>
      <c r="AY1784" s="593"/>
      <c r="AZ1784" s="593"/>
      <c r="BA1784" s="593"/>
      <c r="BB1784" s="593"/>
      <c r="BC1784" s="593"/>
      <c r="BD1784" s="593"/>
      <c r="BE1784" s="593"/>
      <c r="BF1784" s="593"/>
      <c r="BG1784" s="593"/>
      <c r="BH1784" s="593"/>
      <c r="BI1784" s="593"/>
      <c r="BJ1784" s="593"/>
      <c r="BK1784" s="593"/>
      <c r="BL1784" s="593"/>
      <c r="BM1784" s="593"/>
      <c r="BN1784" s="593"/>
      <c r="BO1784" s="593"/>
      <c r="BP1784" s="593"/>
      <c r="BQ1784" s="593"/>
      <c r="BR1784" s="593"/>
      <c r="BS1784" s="593"/>
      <c r="BT1784" s="593"/>
      <c r="BU1784" s="593"/>
      <c r="BV1784" s="593"/>
      <c r="BW1784" s="593"/>
      <c r="BX1784" s="593"/>
      <c r="BY1784" s="593"/>
      <c r="BZ1784" s="593"/>
      <c r="CA1784" s="593"/>
      <c r="CB1784" s="593"/>
      <c r="CC1784" s="593"/>
      <c r="CD1784" s="593"/>
      <c r="CE1784" s="593"/>
      <c r="CF1784" s="593"/>
      <c r="CG1784" s="593"/>
      <c r="CH1784" s="593"/>
      <c r="CI1784" s="593"/>
      <c r="CJ1784" s="593"/>
      <c r="CK1784" s="593"/>
      <c r="CL1784" s="593"/>
      <c r="CM1784" s="593"/>
      <c r="CN1784" s="593"/>
      <c r="CO1784" s="593"/>
      <c r="CP1784" s="593"/>
      <c r="CQ1784" s="593"/>
      <c r="CR1784" s="593"/>
      <c r="CS1784" s="593"/>
      <c r="CT1784" s="593"/>
      <c r="CU1784" s="593"/>
      <c r="CV1784" s="593"/>
      <c r="CW1784" s="593"/>
      <c r="CX1784" s="593"/>
      <c r="CY1784" s="593"/>
      <c r="CZ1784" s="593"/>
      <c r="DA1784" s="593"/>
    </row>
    <row r="1785" spans="1:105" s="591" customFormat="1" ht="14.5" x14ac:dyDescent="0.35">
      <c r="A1785" s="624" t="s">
        <v>1715</v>
      </c>
      <c r="B1785" s="470" t="s">
        <v>48</v>
      </c>
      <c r="C1785" s="21">
        <v>9780008540234</v>
      </c>
      <c r="D1785" s="649">
        <v>4.75</v>
      </c>
      <c r="E1785" s="134"/>
      <c r="F1785" s="366">
        <f t="shared" si="279"/>
        <v>0</v>
      </c>
      <c r="G1785" s="367">
        <f t="shared" si="280"/>
        <v>0</v>
      </c>
      <c r="H1785" s="338" t="s">
        <v>810</v>
      </c>
      <c r="I1785" s="338">
        <v>0</v>
      </c>
      <c r="J1785" s="167">
        <v>44833</v>
      </c>
      <c r="K1785" s="300"/>
      <c r="L1785" s="300"/>
      <c r="M1785" s="300"/>
      <c r="N1785" s="300"/>
      <c r="O1785" s="300"/>
      <c r="P1785" s="300"/>
      <c r="Q1785" s="300"/>
      <c r="R1785" s="300"/>
      <c r="S1785" s="300"/>
      <c r="T1785" s="300"/>
      <c r="U1785" s="300"/>
      <c r="V1785" s="300"/>
      <c r="W1785" s="300"/>
      <c r="X1785" s="300"/>
      <c r="Y1785" s="300"/>
      <c r="Z1785" s="300"/>
      <c r="AA1785" s="300"/>
      <c r="AB1785" s="300"/>
      <c r="AC1785" s="300"/>
      <c r="AD1785" s="300"/>
      <c r="AE1785" s="300"/>
      <c r="AF1785" s="300"/>
      <c r="AG1785" s="300"/>
      <c r="AH1785" s="300"/>
      <c r="AI1785" s="300"/>
      <c r="AJ1785" s="300"/>
      <c r="AK1785" s="300"/>
      <c r="AL1785" s="300"/>
      <c r="AM1785" s="592"/>
      <c r="AN1785" s="593"/>
      <c r="AO1785" s="593"/>
      <c r="AP1785" s="593"/>
      <c r="AQ1785" s="593"/>
      <c r="AR1785" s="593"/>
      <c r="AS1785" s="593"/>
      <c r="AT1785" s="593"/>
      <c r="AU1785" s="593"/>
      <c r="AV1785" s="593"/>
      <c r="AW1785" s="593"/>
      <c r="AX1785" s="593"/>
      <c r="AY1785" s="593"/>
      <c r="AZ1785" s="593"/>
      <c r="BA1785" s="593"/>
      <c r="BB1785" s="593"/>
      <c r="BC1785" s="593"/>
      <c r="BD1785" s="593"/>
      <c r="BE1785" s="593"/>
      <c r="BF1785" s="593"/>
      <c r="BG1785" s="593"/>
      <c r="BH1785" s="593"/>
      <c r="BI1785" s="593"/>
      <c r="BJ1785" s="593"/>
      <c r="BK1785" s="593"/>
      <c r="BL1785" s="593"/>
      <c r="BM1785" s="593"/>
      <c r="BN1785" s="593"/>
      <c r="BO1785" s="593"/>
      <c r="BP1785" s="593"/>
      <c r="BQ1785" s="593"/>
      <c r="BR1785" s="593"/>
      <c r="BS1785" s="593"/>
      <c r="BT1785" s="593"/>
      <c r="BU1785" s="593"/>
      <c r="BV1785" s="593"/>
      <c r="BW1785" s="593"/>
      <c r="BX1785" s="593"/>
      <c r="BY1785" s="593"/>
      <c r="BZ1785" s="593"/>
      <c r="CA1785" s="593"/>
      <c r="CB1785" s="593"/>
      <c r="CC1785" s="593"/>
      <c r="CD1785" s="593"/>
      <c r="CE1785" s="593"/>
      <c r="CF1785" s="593"/>
      <c r="CG1785" s="593"/>
      <c r="CH1785" s="593"/>
      <c r="CI1785" s="593"/>
      <c r="CJ1785" s="593"/>
      <c r="CK1785" s="593"/>
      <c r="CL1785" s="593"/>
      <c r="CM1785" s="593"/>
      <c r="CN1785" s="593"/>
      <c r="CO1785" s="593"/>
      <c r="CP1785" s="593"/>
      <c r="CQ1785" s="593"/>
      <c r="CR1785" s="593"/>
      <c r="CS1785" s="593"/>
      <c r="CT1785" s="593"/>
      <c r="CU1785" s="593"/>
      <c r="CV1785" s="593"/>
      <c r="CW1785" s="593"/>
      <c r="CX1785" s="593"/>
      <c r="CY1785" s="593"/>
      <c r="CZ1785" s="593"/>
      <c r="DA1785" s="593"/>
    </row>
    <row r="1786" spans="1:105" s="591" customFormat="1" ht="14.5" x14ac:dyDescent="0.35">
      <c r="A1786" s="624" t="s">
        <v>1716</v>
      </c>
      <c r="B1786" s="470" t="s">
        <v>48</v>
      </c>
      <c r="C1786" s="21">
        <v>9780008540050</v>
      </c>
      <c r="D1786" s="649">
        <v>4.75</v>
      </c>
      <c r="E1786" s="134"/>
      <c r="F1786" s="366">
        <f t="shared" si="279"/>
        <v>0</v>
      </c>
      <c r="G1786" s="367">
        <f t="shared" si="280"/>
        <v>0</v>
      </c>
      <c r="H1786" s="338" t="s">
        <v>810</v>
      </c>
      <c r="I1786" s="338">
        <v>0</v>
      </c>
      <c r="J1786" s="167">
        <v>44833</v>
      </c>
      <c r="K1786" s="300"/>
      <c r="L1786" s="300"/>
      <c r="M1786" s="300"/>
      <c r="N1786" s="300"/>
      <c r="O1786" s="300"/>
      <c r="P1786" s="300"/>
      <c r="Q1786" s="300"/>
      <c r="R1786" s="300"/>
      <c r="S1786" s="300"/>
      <c r="T1786" s="300"/>
      <c r="U1786" s="300"/>
      <c r="V1786" s="300"/>
      <c r="W1786" s="300"/>
      <c r="X1786" s="300"/>
      <c r="Y1786" s="300"/>
      <c r="Z1786" s="300"/>
      <c r="AA1786" s="300"/>
      <c r="AB1786" s="300"/>
      <c r="AC1786" s="300"/>
      <c r="AD1786" s="300"/>
      <c r="AE1786" s="300"/>
      <c r="AF1786" s="300"/>
      <c r="AG1786" s="300"/>
      <c r="AH1786" s="300"/>
      <c r="AI1786" s="300"/>
      <c r="AJ1786" s="300"/>
      <c r="AK1786" s="300"/>
      <c r="AL1786" s="300"/>
      <c r="AM1786" s="592"/>
      <c r="AN1786" s="593"/>
      <c r="AO1786" s="593"/>
      <c r="AP1786" s="593"/>
      <c r="AQ1786" s="593"/>
      <c r="AR1786" s="593"/>
      <c r="AS1786" s="593"/>
      <c r="AT1786" s="593"/>
      <c r="AU1786" s="593"/>
      <c r="AV1786" s="593"/>
      <c r="AW1786" s="593"/>
      <c r="AX1786" s="593"/>
      <c r="AY1786" s="593"/>
      <c r="AZ1786" s="593"/>
      <c r="BA1786" s="593"/>
      <c r="BB1786" s="593"/>
      <c r="BC1786" s="593"/>
      <c r="BD1786" s="593"/>
      <c r="BE1786" s="593"/>
      <c r="BF1786" s="593"/>
      <c r="BG1786" s="593"/>
      <c r="BH1786" s="593"/>
      <c r="BI1786" s="593"/>
      <c r="BJ1786" s="593"/>
      <c r="BK1786" s="593"/>
      <c r="BL1786" s="593"/>
      <c r="BM1786" s="593"/>
      <c r="BN1786" s="593"/>
      <c r="BO1786" s="593"/>
      <c r="BP1786" s="593"/>
      <c r="BQ1786" s="593"/>
      <c r="BR1786" s="593"/>
      <c r="BS1786" s="593"/>
      <c r="BT1786" s="593"/>
      <c r="BU1786" s="593"/>
      <c r="BV1786" s="593"/>
      <c r="BW1786" s="593"/>
      <c r="BX1786" s="593"/>
      <c r="BY1786" s="593"/>
      <c r="BZ1786" s="593"/>
      <c r="CA1786" s="593"/>
      <c r="CB1786" s="593"/>
      <c r="CC1786" s="593"/>
      <c r="CD1786" s="593"/>
      <c r="CE1786" s="593"/>
      <c r="CF1786" s="593"/>
      <c r="CG1786" s="593"/>
      <c r="CH1786" s="593"/>
      <c r="CI1786" s="593"/>
      <c r="CJ1786" s="593"/>
      <c r="CK1786" s="593"/>
      <c r="CL1786" s="593"/>
      <c r="CM1786" s="593"/>
      <c r="CN1786" s="593"/>
      <c r="CO1786" s="593"/>
      <c r="CP1786" s="593"/>
      <c r="CQ1786" s="593"/>
      <c r="CR1786" s="593"/>
      <c r="CS1786" s="593"/>
      <c r="CT1786" s="593"/>
      <c r="CU1786" s="593"/>
      <c r="CV1786" s="593"/>
      <c r="CW1786" s="593"/>
      <c r="CX1786" s="593"/>
      <c r="CY1786" s="593"/>
      <c r="CZ1786" s="593"/>
      <c r="DA1786" s="593"/>
    </row>
    <row r="1787" spans="1:105" s="591" customFormat="1" ht="14.5" x14ac:dyDescent="0.35">
      <c r="A1787" s="624" t="s">
        <v>1717</v>
      </c>
      <c r="B1787" s="470" t="s">
        <v>48</v>
      </c>
      <c r="C1787" s="21">
        <v>9780008502607</v>
      </c>
      <c r="D1787" s="649">
        <v>4.75</v>
      </c>
      <c r="E1787" s="134"/>
      <c r="F1787" s="366">
        <f t="shared" si="279"/>
        <v>0</v>
      </c>
      <c r="G1787" s="367">
        <f t="shared" si="280"/>
        <v>0</v>
      </c>
      <c r="H1787" s="338" t="s">
        <v>810</v>
      </c>
      <c r="I1787" s="338">
        <v>0</v>
      </c>
      <c r="J1787" s="167">
        <v>44833</v>
      </c>
      <c r="K1787" s="300"/>
      <c r="L1787" s="300"/>
      <c r="M1787" s="300"/>
      <c r="N1787" s="300"/>
      <c r="O1787" s="300"/>
      <c r="P1787" s="300"/>
      <c r="Q1787" s="300"/>
      <c r="R1787" s="300"/>
      <c r="S1787" s="300"/>
      <c r="T1787" s="300"/>
      <c r="U1787" s="300"/>
      <c r="V1787" s="300"/>
      <c r="W1787" s="300"/>
      <c r="X1787" s="300"/>
      <c r="Y1787" s="300"/>
      <c r="Z1787" s="300"/>
      <c r="AA1787" s="300"/>
      <c r="AB1787" s="300"/>
      <c r="AC1787" s="300"/>
      <c r="AD1787" s="300"/>
      <c r="AE1787" s="300"/>
      <c r="AF1787" s="300"/>
      <c r="AG1787" s="300"/>
      <c r="AH1787" s="300"/>
      <c r="AI1787" s="300"/>
      <c r="AJ1787" s="300"/>
      <c r="AK1787" s="300"/>
      <c r="AL1787" s="300"/>
      <c r="AM1787" s="592"/>
      <c r="AN1787" s="593"/>
      <c r="AO1787" s="593"/>
      <c r="AP1787" s="593"/>
      <c r="AQ1787" s="593"/>
      <c r="AR1787" s="593"/>
      <c r="AS1787" s="593"/>
      <c r="AT1787" s="593"/>
      <c r="AU1787" s="593"/>
      <c r="AV1787" s="593"/>
      <c r="AW1787" s="593"/>
      <c r="AX1787" s="593"/>
      <c r="AY1787" s="593"/>
      <c r="AZ1787" s="593"/>
      <c r="BA1787" s="593"/>
      <c r="BB1787" s="593"/>
      <c r="BC1787" s="593"/>
      <c r="BD1787" s="593"/>
      <c r="BE1787" s="593"/>
      <c r="BF1787" s="593"/>
      <c r="BG1787" s="593"/>
      <c r="BH1787" s="593"/>
      <c r="BI1787" s="593"/>
      <c r="BJ1787" s="593"/>
      <c r="BK1787" s="593"/>
      <c r="BL1787" s="593"/>
      <c r="BM1787" s="593"/>
      <c r="BN1787" s="593"/>
      <c r="BO1787" s="593"/>
      <c r="BP1787" s="593"/>
      <c r="BQ1787" s="593"/>
      <c r="BR1787" s="593"/>
      <c r="BS1787" s="593"/>
      <c r="BT1787" s="593"/>
      <c r="BU1787" s="593"/>
      <c r="BV1787" s="593"/>
      <c r="BW1787" s="593"/>
      <c r="BX1787" s="593"/>
      <c r="BY1787" s="593"/>
      <c r="BZ1787" s="593"/>
      <c r="CA1787" s="593"/>
      <c r="CB1787" s="593"/>
      <c r="CC1787" s="593"/>
      <c r="CD1787" s="593"/>
      <c r="CE1787" s="593"/>
      <c r="CF1787" s="593"/>
      <c r="CG1787" s="593"/>
      <c r="CH1787" s="593"/>
      <c r="CI1787" s="593"/>
      <c r="CJ1787" s="593"/>
      <c r="CK1787" s="593"/>
      <c r="CL1787" s="593"/>
      <c r="CM1787" s="593"/>
      <c r="CN1787" s="593"/>
      <c r="CO1787" s="593"/>
      <c r="CP1787" s="593"/>
      <c r="CQ1787" s="593"/>
      <c r="CR1787" s="593"/>
      <c r="CS1787" s="593"/>
      <c r="CT1787" s="593"/>
      <c r="CU1787" s="593"/>
      <c r="CV1787" s="593"/>
      <c r="CW1787" s="593"/>
      <c r="CX1787" s="593"/>
      <c r="CY1787" s="593"/>
      <c r="CZ1787" s="593"/>
      <c r="DA1787" s="593"/>
    </row>
    <row r="1788" spans="1:105" s="591" customFormat="1" ht="14.5" x14ac:dyDescent="0.35">
      <c r="A1788" s="624" t="s">
        <v>1718</v>
      </c>
      <c r="B1788" s="470" t="s">
        <v>48</v>
      </c>
      <c r="C1788" s="21">
        <v>9780008502416</v>
      </c>
      <c r="D1788" s="649">
        <v>4.75</v>
      </c>
      <c r="E1788" s="134"/>
      <c r="F1788" s="366">
        <f t="shared" si="279"/>
        <v>0</v>
      </c>
      <c r="G1788" s="367">
        <f t="shared" si="280"/>
        <v>0</v>
      </c>
      <c r="H1788" s="338" t="s">
        <v>810</v>
      </c>
      <c r="I1788" s="338">
        <v>0</v>
      </c>
      <c r="J1788" s="167">
        <v>44833</v>
      </c>
      <c r="K1788" s="300"/>
      <c r="L1788" s="300"/>
      <c r="M1788" s="300"/>
      <c r="N1788" s="300"/>
      <c r="O1788" s="300"/>
      <c r="P1788" s="300"/>
      <c r="Q1788" s="300"/>
      <c r="R1788" s="300"/>
      <c r="S1788" s="300"/>
      <c r="T1788" s="300"/>
      <c r="U1788" s="300"/>
      <c r="V1788" s="300"/>
      <c r="W1788" s="300"/>
      <c r="X1788" s="300"/>
      <c r="Y1788" s="300"/>
      <c r="Z1788" s="300"/>
      <c r="AA1788" s="300"/>
      <c r="AB1788" s="300"/>
      <c r="AC1788" s="300"/>
      <c r="AD1788" s="300"/>
      <c r="AE1788" s="300"/>
      <c r="AF1788" s="300"/>
      <c r="AG1788" s="300"/>
      <c r="AH1788" s="300"/>
      <c r="AI1788" s="300"/>
      <c r="AJ1788" s="300"/>
      <c r="AK1788" s="300"/>
      <c r="AL1788" s="300"/>
      <c r="AM1788" s="592"/>
      <c r="AN1788" s="593"/>
      <c r="AO1788" s="593"/>
      <c r="AP1788" s="593"/>
      <c r="AQ1788" s="593"/>
      <c r="AR1788" s="593"/>
      <c r="AS1788" s="593"/>
      <c r="AT1788" s="593"/>
      <c r="AU1788" s="593"/>
      <c r="AV1788" s="593"/>
      <c r="AW1788" s="593"/>
      <c r="AX1788" s="593"/>
      <c r="AY1788" s="593"/>
      <c r="AZ1788" s="593"/>
      <c r="BA1788" s="593"/>
      <c r="BB1788" s="593"/>
      <c r="BC1788" s="593"/>
      <c r="BD1788" s="593"/>
      <c r="BE1788" s="593"/>
      <c r="BF1788" s="593"/>
      <c r="BG1788" s="593"/>
      <c r="BH1788" s="593"/>
      <c r="BI1788" s="593"/>
      <c r="BJ1788" s="593"/>
      <c r="BK1788" s="593"/>
      <c r="BL1788" s="593"/>
      <c r="BM1788" s="593"/>
      <c r="BN1788" s="593"/>
      <c r="BO1788" s="593"/>
      <c r="BP1788" s="593"/>
      <c r="BQ1788" s="593"/>
      <c r="BR1788" s="593"/>
      <c r="BS1788" s="593"/>
      <c r="BT1788" s="593"/>
      <c r="BU1788" s="593"/>
      <c r="BV1788" s="593"/>
      <c r="BW1788" s="593"/>
      <c r="BX1788" s="593"/>
      <c r="BY1788" s="593"/>
      <c r="BZ1788" s="593"/>
      <c r="CA1788" s="593"/>
      <c r="CB1788" s="593"/>
      <c r="CC1788" s="593"/>
      <c r="CD1788" s="593"/>
      <c r="CE1788" s="593"/>
      <c r="CF1788" s="593"/>
      <c r="CG1788" s="593"/>
      <c r="CH1788" s="593"/>
      <c r="CI1788" s="593"/>
      <c r="CJ1788" s="593"/>
      <c r="CK1788" s="593"/>
      <c r="CL1788" s="593"/>
      <c r="CM1788" s="593"/>
      <c r="CN1788" s="593"/>
      <c r="CO1788" s="593"/>
      <c r="CP1788" s="593"/>
      <c r="CQ1788" s="593"/>
      <c r="CR1788" s="593"/>
      <c r="CS1788" s="593"/>
      <c r="CT1788" s="593"/>
      <c r="CU1788" s="593"/>
      <c r="CV1788" s="593"/>
      <c r="CW1788" s="593"/>
      <c r="CX1788" s="593"/>
      <c r="CY1788" s="593"/>
      <c r="CZ1788" s="593"/>
      <c r="DA1788" s="593"/>
    </row>
    <row r="1789" spans="1:105" s="591" customFormat="1" ht="14.5" x14ac:dyDescent="0.35">
      <c r="A1789" s="624" t="s">
        <v>1719</v>
      </c>
      <c r="B1789" s="470" t="s">
        <v>48</v>
      </c>
      <c r="C1789" s="21">
        <v>9780008540210</v>
      </c>
      <c r="D1789" s="649">
        <v>4.75</v>
      </c>
      <c r="E1789" s="134"/>
      <c r="F1789" s="366">
        <f t="shared" si="279"/>
        <v>0</v>
      </c>
      <c r="G1789" s="367">
        <f t="shared" si="280"/>
        <v>0</v>
      </c>
      <c r="H1789" s="338" t="s">
        <v>810</v>
      </c>
      <c r="I1789" s="338">
        <v>0</v>
      </c>
      <c r="J1789" s="167">
        <v>44833</v>
      </c>
      <c r="K1789" s="300"/>
      <c r="L1789" s="300"/>
      <c r="M1789" s="300"/>
      <c r="N1789" s="300"/>
      <c r="O1789" s="300"/>
      <c r="P1789" s="300"/>
      <c r="Q1789" s="300"/>
      <c r="R1789" s="300"/>
      <c r="S1789" s="300"/>
      <c r="T1789" s="300"/>
      <c r="U1789" s="300"/>
      <c r="V1789" s="300"/>
      <c r="W1789" s="300"/>
      <c r="X1789" s="300"/>
      <c r="Y1789" s="300"/>
      <c r="Z1789" s="300"/>
      <c r="AA1789" s="300"/>
      <c r="AB1789" s="300"/>
      <c r="AC1789" s="300"/>
      <c r="AD1789" s="300"/>
      <c r="AE1789" s="300"/>
      <c r="AF1789" s="300"/>
      <c r="AG1789" s="300"/>
      <c r="AH1789" s="300"/>
      <c r="AI1789" s="300"/>
      <c r="AJ1789" s="300"/>
      <c r="AK1789" s="300"/>
      <c r="AL1789" s="300"/>
      <c r="AM1789" s="592"/>
      <c r="AN1789" s="593"/>
      <c r="AO1789" s="593"/>
      <c r="AP1789" s="593"/>
      <c r="AQ1789" s="593"/>
      <c r="AR1789" s="593"/>
      <c r="AS1789" s="593"/>
      <c r="AT1789" s="593"/>
      <c r="AU1789" s="593"/>
      <c r="AV1789" s="593"/>
      <c r="AW1789" s="593"/>
      <c r="AX1789" s="593"/>
      <c r="AY1789" s="593"/>
      <c r="AZ1789" s="593"/>
      <c r="BA1789" s="593"/>
      <c r="BB1789" s="593"/>
      <c r="BC1789" s="593"/>
      <c r="BD1789" s="593"/>
      <c r="BE1789" s="593"/>
      <c r="BF1789" s="593"/>
      <c r="BG1789" s="593"/>
      <c r="BH1789" s="593"/>
      <c r="BI1789" s="593"/>
      <c r="BJ1789" s="593"/>
      <c r="BK1789" s="593"/>
      <c r="BL1789" s="593"/>
      <c r="BM1789" s="593"/>
      <c r="BN1789" s="593"/>
      <c r="BO1789" s="593"/>
      <c r="BP1789" s="593"/>
      <c r="BQ1789" s="593"/>
      <c r="BR1789" s="593"/>
      <c r="BS1789" s="593"/>
      <c r="BT1789" s="593"/>
      <c r="BU1789" s="593"/>
      <c r="BV1789" s="593"/>
      <c r="BW1789" s="593"/>
      <c r="BX1789" s="593"/>
      <c r="BY1789" s="593"/>
      <c r="BZ1789" s="593"/>
      <c r="CA1789" s="593"/>
      <c r="CB1789" s="593"/>
      <c r="CC1789" s="593"/>
      <c r="CD1789" s="593"/>
      <c r="CE1789" s="593"/>
      <c r="CF1789" s="593"/>
      <c r="CG1789" s="593"/>
      <c r="CH1789" s="593"/>
      <c r="CI1789" s="593"/>
      <c r="CJ1789" s="593"/>
      <c r="CK1789" s="593"/>
      <c r="CL1789" s="593"/>
      <c r="CM1789" s="593"/>
      <c r="CN1789" s="593"/>
      <c r="CO1789" s="593"/>
      <c r="CP1789" s="593"/>
      <c r="CQ1789" s="593"/>
      <c r="CR1789" s="593"/>
      <c r="CS1789" s="593"/>
      <c r="CT1789" s="593"/>
      <c r="CU1789" s="593"/>
      <c r="CV1789" s="593"/>
      <c r="CW1789" s="593"/>
      <c r="CX1789" s="593"/>
      <c r="CY1789" s="593"/>
      <c r="CZ1789" s="593"/>
      <c r="DA1789" s="593"/>
    </row>
    <row r="1790" spans="1:105" s="591" customFormat="1" ht="14.5" x14ac:dyDescent="0.35">
      <c r="A1790" s="624" t="s">
        <v>1720</v>
      </c>
      <c r="B1790" s="470" t="s">
        <v>48</v>
      </c>
      <c r="C1790" s="21">
        <v>9780008539993</v>
      </c>
      <c r="D1790" s="649">
        <v>4.75</v>
      </c>
      <c r="E1790" s="134"/>
      <c r="F1790" s="366">
        <f t="shared" si="279"/>
        <v>0</v>
      </c>
      <c r="G1790" s="367">
        <f t="shared" si="280"/>
        <v>0</v>
      </c>
      <c r="H1790" s="338" t="s">
        <v>810</v>
      </c>
      <c r="I1790" s="338">
        <v>0</v>
      </c>
      <c r="J1790" s="167">
        <v>44833</v>
      </c>
      <c r="K1790" s="300"/>
      <c r="L1790" s="300"/>
      <c r="M1790" s="300"/>
      <c r="N1790" s="300"/>
      <c r="O1790" s="300"/>
      <c r="P1790" s="300"/>
      <c r="Q1790" s="300"/>
      <c r="R1790" s="300"/>
      <c r="S1790" s="300"/>
      <c r="T1790" s="300"/>
      <c r="U1790" s="300"/>
      <c r="V1790" s="300"/>
      <c r="W1790" s="300"/>
      <c r="X1790" s="300"/>
      <c r="Y1790" s="300"/>
      <c r="Z1790" s="300"/>
      <c r="AA1790" s="300"/>
      <c r="AB1790" s="300"/>
      <c r="AC1790" s="300"/>
      <c r="AD1790" s="300"/>
      <c r="AE1790" s="300"/>
      <c r="AF1790" s="300"/>
      <c r="AG1790" s="300"/>
      <c r="AH1790" s="300"/>
      <c r="AI1790" s="300"/>
      <c r="AJ1790" s="300"/>
      <c r="AK1790" s="300"/>
      <c r="AL1790" s="300"/>
      <c r="AM1790" s="592"/>
      <c r="AN1790" s="593"/>
      <c r="AO1790" s="593"/>
      <c r="AP1790" s="593"/>
      <c r="AQ1790" s="593"/>
      <c r="AR1790" s="593"/>
      <c r="AS1790" s="593"/>
      <c r="AT1790" s="593"/>
      <c r="AU1790" s="593"/>
      <c r="AV1790" s="593"/>
      <c r="AW1790" s="593"/>
      <c r="AX1790" s="593"/>
      <c r="AY1790" s="593"/>
      <c r="AZ1790" s="593"/>
      <c r="BA1790" s="593"/>
      <c r="BB1790" s="593"/>
      <c r="BC1790" s="593"/>
      <c r="BD1790" s="593"/>
      <c r="BE1790" s="593"/>
      <c r="BF1790" s="593"/>
      <c r="BG1790" s="593"/>
      <c r="BH1790" s="593"/>
      <c r="BI1790" s="593"/>
      <c r="BJ1790" s="593"/>
      <c r="BK1790" s="593"/>
      <c r="BL1790" s="593"/>
      <c r="BM1790" s="593"/>
      <c r="BN1790" s="593"/>
      <c r="BO1790" s="593"/>
      <c r="BP1790" s="593"/>
      <c r="BQ1790" s="593"/>
      <c r="BR1790" s="593"/>
      <c r="BS1790" s="593"/>
      <c r="BT1790" s="593"/>
      <c r="BU1790" s="593"/>
      <c r="BV1790" s="593"/>
      <c r="BW1790" s="593"/>
      <c r="BX1790" s="593"/>
      <c r="BY1790" s="593"/>
      <c r="BZ1790" s="593"/>
      <c r="CA1790" s="593"/>
      <c r="CB1790" s="593"/>
      <c r="CC1790" s="593"/>
      <c r="CD1790" s="593"/>
      <c r="CE1790" s="593"/>
      <c r="CF1790" s="593"/>
      <c r="CG1790" s="593"/>
      <c r="CH1790" s="593"/>
      <c r="CI1790" s="593"/>
      <c r="CJ1790" s="593"/>
      <c r="CK1790" s="593"/>
      <c r="CL1790" s="593"/>
      <c r="CM1790" s="593"/>
      <c r="CN1790" s="593"/>
      <c r="CO1790" s="593"/>
      <c r="CP1790" s="593"/>
      <c r="CQ1790" s="593"/>
      <c r="CR1790" s="593"/>
      <c r="CS1790" s="593"/>
      <c r="CT1790" s="593"/>
      <c r="CU1790" s="593"/>
      <c r="CV1790" s="593"/>
      <c r="CW1790" s="593"/>
      <c r="CX1790" s="593"/>
      <c r="CY1790" s="593"/>
      <c r="CZ1790" s="593"/>
      <c r="DA1790" s="593"/>
    </row>
    <row r="1791" spans="1:105" s="591" customFormat="1" ht="14.5" x14ac:dyDescent="0.35">
      <c r="A1791" s="624" t="s">
        <v>1721</v>
      </c>
      <c r="B1791" s="470" t="s">
        <v>48</v>
      </c>
      <c r="C1791" s="21">
        <v>9780008539979</v>
      </c>
      <c r="D1791" s="649">
        <v>4.75</v>
      </c>
      <c r="E1791" s="134"/>
      <c r="F1791" s="366">
        <f t="shared" si="279"/>
        <v>0</v>
      </c>
      <c r="G1791" s="367">
        <f t="shared" si="280"/>
        <v>0</v>
      </c>
      <c r="H1791" s="338" t="s">
        <v>810</v>
      </c>
      <c r="I1791" s="338">
        <v>0</v>
      </c>
      <c r="J1791" s="167">
        <v>44441</v>
      </c>
      <c r="K1791" s="300"/>
      <c r="L1791" s="300"/>
      <c r="M1791" s="300"/>
      <c r="N1791" s="300"/>
      <c r="O1791" s="300"/>
      <c r="P1791" s="300"/>
      <c r="Q1791" s="300"/>
      <c r="R1791" s="300"/>
      <c r="S1791" s="300"/>
      <c r="T1791" s="300"/>
      <c r="U1791" s="300"/>
      <c r="V1791" s="300"/>
      <c r="W1791" s="300"/>
      <c r="X1791" s="300"/>
      <c r="Y1791" s="300"/>
      <c r="Z1791" s="300"/>
      <c r="AA1791" s="300"/>
      <c r="AB1791" s="300"/>
      <c r="AC1791" s="300"/>
      <c r="AD1791" s="300"/>
      <c r="AE1791" s="300"/>
      <c r="AF1791" s="300"/>
      <c r="AG1791" s="300"/>
      <c r="AH1791" s="300"/>
      <c r="AI1791" s="300"/>
      <c r="AJ1791" s="300"/>
      <c r="AK1791" s="300"/>
      <c r="AL1791" s="300"/>
      <c r="AM1791" s="592"/>
      <c r="AN1791" s="593"/>
      <c r="AO1791" s="593"/>
      <c r="AP1791" s="593"/>
      <c r="AQ1791" s="593"/>
      <c r="AR1791" s="593"/>
      <c r="AS1791" s="593"/>
      <c r="AT1791" s="593"/>
      <c r="AU1791" s="593"/>
      <c r="AV1791" s="593"/>
      <c r="AW1791" s="593"/>
      <c r="AX1791" s="593"/>
      <c r="AY1791" s="593"/>
      <c r="AZ1791" s="593"/>
      <c r="BA1791" s="593"/>
      <c r="BB1791" s="593"/>
      <c r="BC1791" s="593"/>
      <c r="BD1791" s="593"/>
      <c r="BE1791" s="593"/>
      <c r="BF1791" s="593"/>
      <c r="BG1791" s="593"/>
      <c r="BH1791" s="593"/>
      <c r="BI1791" s="593"/>
      <c r="BJ1791" s="593"/>
      <c r="BK1791" s="593"/>
      <c r="BL1791" s="593"/>
      <c r="BM1791" s="593"/>
      <c r="BN1791" s="593"/>
      <c r="BO1791" s="593"/>
      <c r="BP1791" s="593"/>
      <c r="BQ1791" s="593"/>
      <c r="BR1791" s="593"/>
      <c r="BS1791" s="593"/>
      <c r="BT1791" s="593"/>
      <c r="BU1791" s="593"/>
      <c r="BV1791" s="593"/>
      <c r="BW1791" s="593"/>
      <c r="BX1791" s="593"/>
      <c r="BY1791" s="593"/>
      <c r="BZ1791" s="593"/>
      <c r="CA1791" s="593"/>
      <c r="CB1791" s="593"/>
      <c r="CC1791" s="593"/>
      <c r="CD1791" s="593"/>
      <c r="CE1791" s="593"/>
      <c r="CF1791" s="593"/>
      <c r="CG1791" s="593"/>
      <c r="CH1791" s="593"/>
      <c r="CI1791" s="593"/>
      <c r="CJ1791" s="593"/>
      <c r="CK1791" s="593"/>
      <c r="CL1791" s="593"/>
      <c r="CM1791" s="593"/>
      <c r="CN1791" s="593"/>
      <c r="CO1791" s="593"/>
      <c r="CP1791" s="593"/>
      <c r="CQ1791" s="593"/>
      <c r="CR1791" s="593"/>
      <c r="CS1791" s="593"/>
      <c r="CT1791" s="593"/>
      <c r="CU1791" s="593"/>
      <c r="CV1791" s="593"/>
      <c r="CW1791" s="593"/>
      <c r="CX1791" s="593"/>
      <c r="CY1791" s="593"/>
      <c r="CZ1791" s="593"/>
      <c r="DA1791" s="593"/>
    </row>
    <row r="1792" spans="1:105" s="591" customFormat="1" ht="14.5" x14ac:dyDescent="0.35">
      <c r="A1792" s="624" t="s">
        <v>1722</v>
      </c>
      <c r="B1792" s="470" t="s">
        <v>48</v>
      </c>
      <c r="C1792" s="21">
        <v>9780008502614</v>
      </c>
      <c r="D1792" s="649">
        <v>4.75</v>
      </c>
      <c r="E1792" s="134"/>
      <c r="F1792" s="366">
        <f t="shared" si="279"/>
        <v>0</v>
      </c>
      <c r="G1792" s="367">
        <f t="shared" si="280"/>
        <v>0</v>
      </c>
      <c r="H1792" s="338" t="s">
        <v>810</v>
      </c>
      <c r="I1792" s="338">
        <v>0</v>
      </c>
      <c r="J1792" s="167">
        <v>44441</v>
      </c>
      <c r="K1792" s="300"/>
      <c r="L1792" s="300"/>
      <c r="M1792" s="300"/>
      <c r="N1792" s="300"/>
      <c r="O1792" s="300"/>
      <c r="P1792" s="300"/>
      <c r="Q1792" s="300"/>
      <c r="R1792" s="300"/>
      <c r="S1792" s="300"/>
      <c r="T1792" s="300"/>
      <c r="U1792" s="300"/>
      <c r="V1792" s="300"/>
      <c r="W1792" s="300"/>
      <c r="X1792" s="300"/>
      <c r="Y1792" s="300"/>
      <c r="Z1792" s="300"/>
      <c r="AA1792" s="300"/>
      <c r="AB1792" s="300"/>
      <c r="AC1792" s="300"/>
      <c r="AD1792" s="300"/>
      <c r="AE1792" s="300"/>
      <c r="AF1792" s="300"/>
      <c r="AG1792" s="300"/>
      <c r="AH1792" s="300"/>
      <c r="AI1792" s="300"/>
      <c r="AJ1792" s="300"/>
      <c r="AK1792" s="300"/>
      <c r="AL1792" s="300"/>
      <c r="AM1792" s="592"/>
      <c r="AN1792" s="593"/>
      <c r="AO1792" s="593"/>
      <c r="AP1792" s="593"/>
      <c r="AQ1792" s="593"/>
      <c r="AR1792" s="593"/>
      <c r="AS1792" s="593"/>
      <c r="AT1792" s="593"/>
      <c r="AU1792" s="593"/>
      <c r="AV1792" s="593"/>
      <c r="AW1792" s="593"/>
      <c r="AX1792" s="593"/>
      <c r="AY1792" s="593"/>
      <c r="AZ1792" s="593"/>
      <c r="BA1792" s="593"/>
      <c r="BB1792" s="593"/>
      <c r="BC1792" s="593"/>
      <c r="BD1792" s="593"/>
      <c r="BE1792" s="593"/>
      <c r="BF1792" s="593"/>
      <c r="BG1792" s="593"/>
      <c r="BH1792" s="593"/>
      <c r="BI1792" s="593"/>
      <c r="BJ1792" s="593"/>
      <c r="BK1792" s="593"/>
      <c r="BL1792" s="593"/>
      <c r="BM1792" s="593"/>
      <c r="BN1792" s="593"/>
      <c r="BO1792" s="593"/>
      <c r="BP1792" s="593"/>
      <c r="BQ1792" s="593"/>
      <c r="BR1792" s="593"/>
      <c r="BS1792" s="593"/>
      <c r="BT1792" s="593"/>
      <c r="BU1792" s="593"/>
      <c r="BV1792" s="593"/>
      <c r="BW1792" s="593"/>
      <c r="BX1792" s="593"/>
      <c r="BY1792" s="593"/>
      <c r="BZ1792" s="593"/>
      <c r="CA1792" s="593"/>
      <c r="CB1792" s="593"/>
      <c r="CC1792" s="593"/>
      <c r="CD1792" s="593"/>
      <c r="CE1792" s="593"/>
      <c r="CF1792" s="593"/>
      <c r="CG1792" s="593"/>
      <c r="CH1792" s="593"/>
      <c r="CI1792" s="593"/>
      <c r="CJ1792" s="593"/>
      <c r="CK1792" s="593"/>
      <c r="CL1792" s="593"/>
      <c r="CM1792" s="593"/>
      <c r="CN1792" s="593"/>
      <c r="CO1792" s="593"/>
      <c r="CP1792" s="593"/>
      <c r="CQ1792" s="593"/>
      <c r="CR1792" s="593"/>
      <c r="CS1792" s="593"/>
      <c r="CT1792" s="593"/>
      <c r="CU1792" s="593"/>
      <c r="CV1792" s="593"/>
      <c r="CW1792" s="593"/>
      <c r="CX1792" s="593"/>
      <c r="CY1792" s="593"/>
      <c r="CZ1792" s="593"/>
      <c r="DA1792" s="593"/>
    </row>
    <row r="1793" spans="1:105" s="591" customFormat="1" ht="14.5" x14ac:dyDescent="0.35">
      <c r="A1793" s="624" t="s">
        <v>1094</v>
      </c>
      <c r="B1793" s="470" t="s">
        <v>48</v>
      </c>
      <c r="C1793" s="21">
        <v>9780008503314</v>
      </c>
      <c r="D1793" s="649">
        <v>4.75</v>
      </c>
      <c r="E1793" s="134"/>
      <c r="F1793" s="366">
        <f t="shared" si="279"/>
        <v>0</v>
      </c>
      <c r="G1793" s="367">
        <f t="shared" si="280"/>
        <v>0</v>
      </c>
      <c r="H1793" s="338" t="s">
        <v>810</v>
      </c>
      <c r="I1793" s="338">
        <v>0</v>
      </c>
      <c r="J1793" s="167">
        <v>44441</v>
      </c>
      <c r="K1793" s="300"/>
      <c r="L1793" s="300"/>
      <c r="M1793" s="300"/>
      <c r="N1793" s="300"/>
      <c r="O1793" s="300"/>
      <c r="P1793" s="300"/>
      <c r="Q1793" s="300"/>
      <c r="R1793" s="300"/>
      <c r="S1793" s="300"/>
      <c r="T1793" s="300"/>
      <c r="U1793" s="300"/>
      <c r="V1793" s="300"/>
      <c r="W1793" s="300"/>
      <c r="X1793" s="300"/>
      <c r="Y1793" s="300"/>
      <c r="Z1793" s="300"/>
      <c r="AA1793" s="300"/>
      <c r="AB1793" s="300"/>
      <c r="AC1793" s="300"/>
      <c r="AD1793" s="300"/>
      <c r="AE1793" s="300"/>
      <c r="AF1793" s="300"/>
      <c r="AG1793" s="300"/>
      <c r="AH1793" s="300"/>
      <c r="AI1793" s="300"/>
      <c r="AJ1793" s="300"/>
      <c r="AK1793" s="300"/>
      <c r="AL1793" s="300"/>
      <c r="AM1793" s="592"/>
      <c r="AN1793" s="593"/>
      <c r="AO1793" s="593"/>
      <c r="AP1793" s="593"/>
      <c r="AQ1793" s="593"/>
      <c r="AR1793" s="593"/>
      <c r="AS1793" s="593"/>
      <c r="AT1793" s="593"/>
      <c r="AU1793" s="593"/>
      <c r="AV1793" s="593"/>
      <c r="AW1793" s="593"/>
      <c r="AX1793" s="593"/>
      <c r="AY1793" s="593"/>
      <c r="AZ1793" s="593"/>
      <c r="BA1793" s="593"/>
      <c r="BB1793" s="593"/>
      <c r="BC1793" s="593"/>
      <c r="BD1793" s="593"/>
      <c r="BE1793" s="593"/>
      <c r="BF1793" s="593"/>
      <c r="BG1793" s="593"/>
      <c r="BH1793" s="593"/>
      <c r="BI1793" s="593"/>
      <c r="BJ1793" s="593"/>
      <c r="BK1793" s="593"/>
      <c r="BL1793" s="593"/>
      <c r="BM1793" s="593"/>
      <c r="BN1793" s="593"/>
      <c r="BO1793" s="593"/>
      <c r="BP1793" s="593"/>
      <c r="BQ1793" s="593"/>
      <c r="BR1793" s="593"/>
      <c r="BS1793" s="593"/>
      <c r="BT1793" s="593"/>
      <c r="BU1793" s="593"/>
      <c r="BV1793" s="593"/>
      <c r="BW1793" s="593"/>
      <c r="BX1793" s="593"/>
      <c r="BY1793" s="593"/>
      <c r="BZ1793" s="593"/>
      <c r="CA1793" s="593"/>
      <c r="CB1793" s="593"/>
      <c r="CC1793" s="593"/>
      <c r="CD1793" s="593"/>
      <c r="CE1793" s="593"/>
      <c r="CF1793" s="593"/>
      <c r="CG1793" s="593"/>
      <c r="CH1793" s="593"/>
      <c r="CI1793" s="593"/>
      <c r="CJ1793" s="593"/>
      <c r="CK1793" s="593"/>
      <c r="CL1793" s="593"/>
      <c r="CM1793" s="593"/>
      <c r="CN1793" s="593"/>
      <c r="CO1793" s="593"/>
      <c r="CP1793" s="593"/>
      <c r="CQ1793" s="593"/>
      <c r="CR1793" s="593"/>
      <c r="CS1793" s="593"/>
      <c r="CT1793" s="593"/>
      <c r="CU1793" s="593"/>
      <c r="CV1793" s="593"/>
      <c r="CW1793" s="593"/>
      <c r="CX1793" s="593"/>
      <c r="CY1793" s="593"/>
      <c r="CZ1793" s="593"/>
      <c r="DA1793" s="593"/>
    </row>
    <row r="1794" spans="1:105" s="591" customFormat="1" ht="14.5" x14ac:dyDescent="0.35">
      <c r="A1794" s="624" t="s">
        <v>1723</v>
      </c>
      <c r="B1794" s="470" t="s">
        <v>48</v>
      </c>
      <c r="C1794" s="21">
        <v>9780008540197</v>
      </c>
      <c r="D1794" s="649">
        <v>4.75</v>
      </c>
      <c r="E1794" s="134"/>
      <c r="F1794" s="366">
        <f t="shared" si="279"/>
        <v>0</v>
      </c>
      <c r="G1794" s="367">
        <f t="shared" si="280"/>
        <v>0</v>
      </c>
      <c r="H1794" s="338" t="s">
        <v>810</v>
      </c>
      <c r="I1794" s="338">
        <v>0</v>
      </c>
      <c r="J1794" s="167">
        <v>44441</v>
      </c>
      <c r="K1794" s="300"/>
      <c r="L1794" s="300"/>
      <c r="M1794" s="300"/>
      <c r="N1794" s="300"/>
      <c r="O1794" s="300"/>
      <c r="P1794" s="300"/>
      <c r="Q1794" s="300"/>
      <c r="R1794" s="300"/>
      <c r="S1794" s="300"/>
      <c r="T1794" s="300"/>
      <c r="U1794" s="300"/>
      <c r="V1794" s="300"/>
      <c r="W1794" s="300"/>
      <c r="X1794" s="300"/>
      <c r="Y1794" s="300"/>
      <c r="Z1794" s="300"/>
      <c r="AA1794" s="300"/>
      <c r="AB1794" s="300"/>
      <c r="AC1794" s="300"/>
      <c r="AD1794" s="300"/>
      <c r="AE1794" s="300"/>
      <c r="AF1794" s="300"/>
      <c r="AG1794" s="300"/>
      <c r="AH1794" s="300"/>
      <c r="AI1794" s="300"/>
      <c r="AJ1794" s="300"/>
      <c r="AK1794" s="300"/>
      <c r="AL1794" s="300"/>
      <c r="AM1794" s="592"/>
      <c r="AN1794" s="593"/>
      <c r="AO1794" s="593"/>
      <c r="AP1794" s="593"/>
      <c r="AQ1794" s="593"/>
      <c r="AR1794" s="593"/>
      <c r="AS1794" s="593"/>
      <c r="AT1794" s="593"/>
      <c r="AU1794" s="593"/>
      <c r="AV1794" s="593"/>
      <c r="AW1794" s="593"/>
      <c r="AX1794" s="593"/>
      <c r="AY1794" s="593"/>
      <c r="AZ1794" s="593"/>
      <c r="BA1794" s="593"/>
      <c r="BB1794" s="593"/>
      <c r="BC1794" s="593"/>
      <c r="BD1794" s="593"/>
      <c r="BE1794" s="593"/>
      <c r="BF1794" s="593"/>
      <c r="BG1794" s="593"/>
      <c r="BH1794" s="593"/>
      <c r="BI1794" s="593"/>
      <c r="BJ1794" s="593"/>
      <c r="BK1794" s="593"/>
      <c r="BL1794" s="593"/>
      <c r="BM1794" s="593"/>
      <c r="BN1794" s="593"/>
      <c r="BO1794" s="593"/>
      <c r="BP1794" s="593"/>
      <c r="BQ1794" s="593"/>
      <c r="BR1794" s="593"/>
      <c r="BS1794" s="593"/>
      <c r="BT1794" s="593"/>
      <c r="BU1794" s="593"/>
      <c r="BV1794" s="593"/>
      <c r="BW1794" s="593"/>
      <c r="BX1794" s="593"/>
      <c r="BY1794" s="593"/>
      <c r="BZ1794" s="593"/>
      <c r="CA1794" s="593"/>
      <c r="CB1794" s="593"/>
      <c r="CC1794" s="593"/>
      <c r="CD1794" s="593"/>
      <c r="CE1794" s="593"/>
      <c r="CF1794" s="593"/>
      <c r="CG1794" s="593"/>
      <c r="CH1794" s="593"/>
      <c r="CI1794" s="593"/>
      <c r="CJ1794" s="593"/>
      <c r="CK1794" s="593"/>
      <c r="CL1794" s="593"/>
      <c r="CM1794" s="593"/>
      <c r="CN1794" s="593"/>
      <c r="CO1794" s="593"/>
      <c r="CP1794" s="593"/>
      <c r="CQ1794" s="593"/>
      <c r="CR1794" s="593"/>
      <c r="CS1794" s="593"/>
      <c r="CT1794" s="593"/>
      <c r="CU1794" s="593"/>
      <c r="CV1794" s="593"/>
      <c r="CW1794" s="593"/>
      <c r="CX1794" s="593"/>
      <c r="CY1794" s="593"/>
      <c r="CZ1794" s="593"/>
      <c r="DA1794" s="593"/>
    </row>
    <row r="1795" spans="1:105" s="591" customFormat="1" ht="14.5" x14ac:dyDescent="0.35">
      <c r="A1795" s="624" t="s">
        <v>1724</v>
      </c>
      <c r="B1795" s="470" t="s">
        <v>48</v>
      </c>
      <c r="C1795" s="21">
        <v>9780008539917</v>
      </c>
      <c r="D1795" s="649">
        <v>4.75</v>
      </c>
      <c r="E1795" s="134"/>
      <c r="F1795" s="366">
        <f t="shared" ref="F1795:F1797" si="281">SUM(E1795*D1795)</f>
        <v>0</v>
      </c>
      <c r="G1795" s="367">
        <f t="shared" si="280"/>
        <v>0</v>
      </c>
      <c r="H1795" s="338" t="s">
        <v>810</v>
      </c>
      <c r="I1795" s="338">
        <v>0</v>
      </c>
      <c r="J1795" s="167">
        <v>44441</v>
      </c>
      <c r="K1795" s="300"/>
      <c r="L1795" s="300"/>
      <c r="M1795" s="300"/>
      <c r="N1795" s="300"/>
      <c r="O1795" s="300"/>
      <c r="P1795" s="300"/>
      <c r="Q1795" s="300"/>
      <c r="R1795" s="300"/>
      <c r="S1795" s="300"/>
      <c r="T1795" s="300"/>
      <c r="U1795" s="300"/>
      <c r="V1795" s="300"/>
      <c r="W1795" s="300"/>
      <c r="X1795" s="300"/>
      <c r="Y1795" s="300"/>
      <c r="Z1795" s="300"/>
      <c r="AA1795" s="300"/>
      <c r="AB1795" s="300"/>
      <c r="AC1795" s="300"/>
      <c r="AD1795" s="300"/>
      <c r="AE1795" s="300"/>
      <c r="AF1795" s="300"/>
      <c r="AG1795" s="300"/>
      <c r="AH1795" s="300"/>
      <c r="AI1795" s="300"/>
      <c r="AJ1795" s="300"/>
      <c r="AK1795" s="300"/>
      <c r="AL1795" s="300"/>
      <c r="AM1795" s="592"/>
      <c r="AN1795" s="593"/>
      <c r="AO1795" s="593"/>
      <c r="AP1795" s="593"/>
      <c r="AQ1795" s="593"/>
      <c r="AR1795" s="593"/>
      <c r="AS1795" s="593"/>
      <c r="AT1795" s="593"/>
      <c r="AU1795" s="593"/>
      <c r="AV1795" s="593"/>
      <c r="AW1795" s="593"/>
      <c r="AX1795" s="593"/>
      <c r="AY1795" s="593"/>
      <c r="AZ1795" s="593"/>
      <c r="BA1795" s="593"/>
      <c r="BB1795" s="593"/>
      <c r="BC1795" s="593"/>
      <c r="BD1795" s="593"/>
      <c r="BE1795" s="593"/>
      <c r="BF1795" s="593"/>
      <c r="BG1795" s="593"/>
      <c r="BH1795" s="593"/>
      <c r="BI1795" s="593"/>
      <c r="BJ1795" s="593"/>
      <c r="BK1795" s="593"/>
      <c r="BL1795" s="593"/>
      <c r="BM1795" s="593"/>
      <c r="BN1795" s="593"/>
      <c r="BO1795" s="593"/>
      <c r="BP1795" s="593"/>
      <c r="BQ1795" s="593"/>
      <c r="BR1795" s="593"/>
      <c r="BS1795" s="593"/>
      <c r="BT1795" s="593"/>
      <c r="BU1795" s="593"/>
      <c r="BV1795" s="593"/>
      <c r="BW1795" s="593"/>
      <c r="BX1795" s="593"/>
      <c r="BY1795" s="593"/>
      <c r="BZ1795" s="593"/>
      <c r="CA1795" s="593"/>
      <c r="CB1795" s="593"/>
      <c r="CC1795" s="593"/>
      <c r="CD1795" s="593"/>
      <c r="CE1795" s="593"/>
      <c r="CF1795" s="593"/>
      <c r="CG1795" s="593"/>
      <c r="CH1795" s="593"/>
      <c r="CI1795" s="593"/>
      <c r="CJ1795" s="593"/>
      <c r="CK1795" s="593"/>
      <c r="CL1795" s="593"/>
      <c r="CM1795" s="593"/>
      <c r="CN1795" s="593"/>
      <c r="CO1795" s="593"/>
      <c r="CP1795" s="593"/>
      <c r="CQ1795" s="593"/>
      <c r="CR1795" s="593"/>
      <c r="CS1795" s="593"/>
      <c r="CT1795" s="593"/>
      <c r="CU1795" s="593"/>
      <c r="CV1795" s="593"/>
      <c r="CW1795" s="593"/>
      <c r="CX1795" s="593"/>
      <c r="CY1795" s="593"/>
      <c r="CZ1795" s="593"/>
      <c r="DA1795" s="593"/>
    </row>
    <row r="1796" spans="1:105" s="591" customFormat="1" ht="14.5" x14ac:dyDescent="0.35">
      <c r="A1796" s="624" t="s">
        <v>1725</v>
      </c>
      <c r="B1796" s="470" t="s">
        <v>48</v>
      </c>
      <c r="C1796" s="21">
        <v>9780008502669</v>
      </c>
      <c r="D1796" s="649">
        <v>4.75</v>
      </c>
      <c r="E1796" s="134"/>
      <c r="F1796" s="366">
        <f t="shared" si="281"/>
        <v>0</v>
      </c>
      <c r="G1796" s="367">
        <f t="shared" si="280"/>
        <v>0</v>
      </c>
      <c r="H1796" s="338" t="s">
        <v>810</v>
      </c>
      <c r="I1796" s="338">
        <v>0</v>
      </c>
      <c r="J1796" s="167">
        <v>44441</v>
      </c>
      <c r="K1796" s="300"/>
      <c r="L1796" s="300"/>
      <c r="M1796" s="300"/>
      <c r="N1796" s="300"/>
      <c r="O1796" s="300"/>
      <c r="P1796" s="300"/>
      <c r="Q1796" s="300"/>
      <c r="R1796" s="300"/>
      <c r="S1796" s="300"/>
      <c r="T1796" s="300"/>
      <c r="U1796" s="300"/>
      <c r="V1796" s="300"/>
      <c r="W1796" s="300"/>
      <c r="X1796" s="300"/>
      <c r="Y1796" s="300"/>
      <c r="Z1796" s="300"/>
      <c r="AA1796" s="300"/>
      <c r="AB1796" s="300"/>
      <c r="AC1796" s="300"/>
      <c r="AD1796" s="300"/>
      <c r="AE1796" s="300"/>
      <c r="AF1796" s="300"/>
      <c r="AG1796" s="300"/>
      <c r="AH1796" s="300"/>
      <c r="AI1796" s="300"/>
      <c r="AJ1796" s="300"/>
      <c r="AK1796" s="300"/>
      <c r="AL1796" s="300"/>
      <c r="AM1796" s="592"/>
      <c r="AN1796" s="593"/>
      <c r="AO1796" s="593"/>
      <c r="AP1796" s="593"/>
      <c r="AQ1796" s="593"/>
      <c r="AR1796" s="593"/>
      <c r="AS1796" s="593"/>
      <c r="AT1796" s="593"/>
      <c r="AU1796" s="593"/>
      <c r="AV1796" s="593"/>
      <c r="AW1796" s="593"/>
      <c r="AX1796" s="593"/>
      <c r="AY1796" s="593"/>
      <c r="AZ1796" s="593"/>
      <c r="BA1796" s="593"/>
      <c r="BB1796" s="593"/>
      <c r="BC1796" s="593"/>
      <c r="BD1796" s="593"/>
      <c r="BE1796" s="593"/>
      <c r="BF1796" s="593"/>
      <c r="BG1796" s="593"/>
      <c r="BH1796" s="593"/>
      <c r="BI1796" s="593"/>
      <c r="BJ1796" s="593"/>
      <c r="BK1796" s="593"/>
      <c r="BL1796" s="593"/>
      <c r="BM1796" s="593"/>
      <c r="BN1796" s="593"/>
      <c r="BO1796" s="593"/>
      <c r="BP1796" s="593"/>
      <c r="BQ1796" s="593"/>
      <c r="BR1796" s="593"/>
      <c r="BS1796" s="593"/>
      <c r="BT1796" s="593"/>
      <c r="BU1796" s="593"/>
      <c r="BV1796" s="593"/>
      <c r="BW1796" s="593"/>
      <c r="BX1796" s="593"/>
      <c r="BY1796" s="593"/>
      <c r="BZ1796" s="593"/>
      <c r="CA1796" s="593"/>
      <c r="CB1796" s="593"/>
      <c r="CC1796" s="593"/>
      <c r="CD1796" s="593"/>
      <c r="CE1796" s="593"/>
      <c r="CF1796" s="593"/>
      <c r="CG1796" s="593"/>
      <c r="CH1796" s="593"/>
      <c r="CI1796" s="593"/>
      <c r="CJ1796" s="593"/>
      <c r="CK1796" s="593"/>
      <c r="CL1796" s="593"/>
      <c r="CM1796" s="593"/>
      <c r="CN1796" s="593"/>
      <c r="CO1796" s="593"/>
      <c r="CP1796" s="593"/>
      <c r="CQ1796" s="593"/>
      <c r="CR1796" s="593"/>
      <c r="CS1796" s="593"/>
      <c r="CT1796" s="593"/>
      <c r="CU1796" s="593"/>
      <c r="CV1796" s="593"/>
      <c r="CW1796" s="593"/>
      <c r="CX1796" s="593"/>
      <c r="CY1796" s="593"/>
      <c r="CZ1796" s="593"/>
      <c r="DA1796" s="593"/>
    </row>
    <row r="1797" spans="1:105" s="591" customFormat="1" ht="14.5" x14ac:dyDescent="0.35">
      <c r="A1797" s="624" t="s">
        <v>1726</v>
      </c>
      <c r="B1797" s="470" t="s">
        <v>48</v>
      </c>
      <c r="C1797" s="21">
        <v>9780008502492</v>
      </c>
      <c r="D1797" s="649">
        <v>4.75</v>
      </c>
      <c r="E1797" s="134"/>
      <c r="F1797" s="366">
        <f t="shared" si="281"/>
        <v>0</v>
      </c>
      <c r="G1797" s="367">
        <f t="shared" si="280"/>
        <v>0</v>
      </c>
      <c r="H1797" s="338" t="s">
        <v>810</v>
      </c>
      <c r="I1797" s="338">
        <v>0</v>
      </c>
      <c r="J1797" s="167">
        <v>44441</v>
      </c>
      <c r="K1797" s="300"/>
      <c r="L1797" s="300"/>
      <c r="M1797" s="300"/>
      <c r="N1797" s="300"/>
      <c r="O1797" s="300"/>
      <c r="P1797" s="300"/>
      <c r="Q1797" s="300"/>
      <c r="R1797" s="300"/>
      <c r="S1797" s="300"/>
      <c r="T1797" s="300"/>
      <c r="U1797" s="300"/>
      <c r="V1797" s="300"/>
      <c r="W1797" s="300"/>
      <c r="X1797" s="300"/>
      <c r="Y1797" s="300"/>
      <c r="Z1797" s="300"/>
      <c r="AA1797" s="300"/>
      <c r="AB1797" s="300"/>
      <c r="AC1797" s="300"/>
      <c r="AD1797" s="300"/>
      <c r="AE1797" s="300"/>
      <c r="AF1797" s="300"/>
      <c r="AG1797" s="300"/>
      <c r="AH1797" s="300"/>
      <c r="AI1797" s="300"/>
      <c r="AJ1797" s="300"/>
      <c r="AK1797" s="300"/>
      <c r="AL1797" s="300"/>
      <c r="AM1797" s="592"/>
      <c r="AN1797" s="593"/>
      <c r="AO1797" s="593"/>
      <c r="AP1797" s="593"/>
      <c r="AQ1797" s="593"/>
      <c r="AR1797" s="593"/>
      <c r="AS1797" s="593"/>
      <c r="AT1797" s="593"/>
      <c r="AU1797" s="593"/>
      <c r="AV1797" s="593"/>
      <c r="AW1797" s="593"/>
      <c r="AX1797" s="593"/>
      <c r="AY1797" s="593"/>
      <c r="AZ1797" s="593"/>
      <c r="BA1797" s="593"/>
      <c r="BB1797" s="593"/>
      <c r="BC1797" s="593"/>
      <c r="BD1797" s="593"/>
      <c r="BE1797" s="593"/>
      <c r="BF1797" s="593"/>
      <c r="BG1797" s="593"/>
      <c r="BH1797" s="593"/>
      <c r="BI1797" s="593"/>
      <c r="BJ1797" s="593"/>
      <c r="BK1797" s="593"/>
      <c r="BL1797" s="593"/>
      <c r="BM1797" s="593"/>
      <c r="BN1797" s="593"/>
      <c r="BO1797" s="593"/>
      <c r="BP1797" s="593"/>
      <c r="BQ1797" s="593"/>
      <c r="BR1797" s="593"/>
      <c r="BS1797" s="593"/>
      <c r="BT1797" s="593"/>
      <c r="BU1797" s="593"/>
      <c r="BV1797" s="593"/>
      <c r="BW1797" s="593"/>
      <c r="BX1797" s="593"/>
      <c r="BY1797" s="593"/>
      <c r="BZ1797" s="593"/>
      <c r="CA1797" s="593"/>
      <c r="CB1797" s="593"/>
      <c r="CC1797" s="593"/>
      <c r="CD1797" s="593"/>
      <c r="CE1797" s="593"/>
      <c r="CF1797" s="593"/>
      <c r="CG1797" s="593"/>
      <c r="CH1797" s="593"/>
      <c r="CI1797" s="593"/>
      <c r="CJ1797" s="593"/>
      <c r="CK1797" s="593"/>
      <c r="CL1797" s="593"/>
      <c r="CM1797" s="593"/>
      <c r="CN1797" s="593"/>
      <c r="CO1797" s="593"/>
      <c r="CP1797" s="593"/>
      <c r="CQ1797" s="593"/>
      <c r="CR1797" s="593"/>
      <c r="CS1797" s="593"/>
      <c r="CT1797" s="593"/>
      <c r="CU1797" s="593"/>
      <c r="CV1797" s="593"/>
      <c r="CW1797" s="593"/>
      <c r="CX1797" s="593"/>
      <c r="CY1797" s="593"/>
      <c r="CZ1797" s="593"/>
      <c r="DA1797" s="593"/>
    </row>
    <row r="1798" spans="1:105" s="591" customFormat="1" ht="14.5" x14ac:dyDescent="0.35">
      <c r="A1798" s="624" t="s">
        <v>1727</v>
      </c>
      <c r="B1798" s="470" t="s">
        <v>48</v>
      </c>
      <c r="C1798" s="21">
        <v>9780008540173</v>
      </c>
      <c r="D1798" s="649">
        <v>4.75</v>
      </c>
      <c r="E1798" s="134"/>
      <c r="F1798" s="366">
        <f>SUM(E1798*D1798)</f>
        <v>0</v>
      </c>
      <c r="G1798" s="367">
        <f t="shared" si="280"/>
        <v>0</v>
      </c>
      <c r="H1798" s="338" t="s">
        <v>810</v>
      </c>
      <c r="I1798" s="338">
        <v>0</v>
      </c>
      <c r="J1798" s="167">
        <v>44441</v>
      </c>
      <c r="K1798" s="300"/>
      <c r="L1798" s="300"/>
      <c r="M1798" s="300"/>
      <c r="N1798" s="300"/>
      <c r="O1798" s="300"/>
      <c r="P1798" s="300"/>
      <c r="Q1798" s="300"/>
      <c r="R1798" s="300"/>
      <c r="S1798" s="300"/>
      <c r="T1798" s="300"/>
      <c r="U1798" s="300"/>
      <c r="V1798" s="300"/>
      <c r="W1798" s="300"/>
      <c r="X1798" s="300"/>
      <c r="Y1798" s="300"/>
      <c r="Z1798" s="300"/>
      <c r="AA1798" s="300"/>
      <c r="AB1798" s="300"/>
      <c r="AC1798" s="300"/>
      <c r="AD1798" s="300"/>
      <c r="AE1798" s="300"/>
      <c r="AF1798" s="300"/>
      <c r="AG1798" s="300"/>
      <c r="AH1798" s="300"/>
      <c r="AI1798" s="300"/>
      <c r="AJ1798" s="300"/>
      <c r="AK1798" s="300"/>
      <c r="AL1798" s="300"/>
      <c r="AM1798" s="592"/>
      <c r="AN1798" s="593"/>
      <c r="AO1798" s="593"/>
      <c r="AP1798" s="593"/>
      <c r="AQ1798" s="593"/>
      <c r="AR1798" s="593"/>
      <c r="AS1798" s="593"/>
      <c r="AT1798" s="593"/>
      <c r="AU1798" s="593"/>
      <c r="AV1798" s="593"/>
      <c r="AW1798" s="593"/>
      <c r="AX1798" s="593"/>
      <c r="AY1798" s="593"/>
      <c r="AZ1798" s="593"/>
      <c r="BA1798" s="593"/>
      <c r="BB1798" s="593"/>
      <c r="BC1798" s="593"/>
      <c r="BD1798" s="593"/>
      <c r="BE1798" s="593"/>
      <c r="BF1798" s="593"/>
      <c r="BG1798" s="593"/>
      <c r="BH1798" s="593"/>
      <c r="BI1798" s="593"/>
      <c r="BJ1798" s="593"/>
      <c r="BK1798" s="593"/>
      <c r="BL1798" s="593"/>
      <c r="BM1798" s="593"/>
      <c r="BN1798" s="593"/>
      <c r="BO1798" s="593"/>
      <c r="BP1798" s="593"/>
      <c r="BQ1798" s="593"/>
      <c r="BR1798" s="593"/>
      <c r="BS1798" s="593"/>
      <c r="BT1798" s="593"/>
      <c r="BU1798" s="593"/>
      <c r="BV1798" s="593"/>
      <c r="BW1798" s="593"/>
      <c r="BX1798" s="593"/>
      <c r="BY1798" s="593"/>
      <c r="BZ1798" s="593"/>
      <c r="CA1798" s="593"/>
      <c r="CB1798" s="593"/>
      <c r="CC1798" s="593"/>
      <c r="CD1798" s="593"/>
      <c r="CE1798" s="593"/>
      <c r="CF1798" s="593"/>
      <c r="CG1798" s="593"/>
      <c r="CH1798" s="593"/>
      <c r="CI1798" s="593"/>
      <c r="CJ1798" s="593"/>
      <c r="CK1798" s="593"/>
      <c r="CL1798" s="593"/>
      <c r="CM1798" s="593"/>
      <c r="CN1798" s="593"/>
      <c r="CO1798" s="593"/>
      <c r="CP1798" s="593"/>
      <c r="CQ1798" s="593"/>
      <c r="CR1798" s="593"/>
      <c r="CS1798" s="593"/>
      <c r="CT1798" s="593"/>
      <c r="CU1798" s="593"/>
      <c r="CV1798" s="593"/>
      <c r="CW1798" s="593"/>
      <c r="CX1798" s="593"/>
      <c r="CY1798" s="593"/>
      <c r="CZ1798" s="593"/>
      <c r="DA1798" s="593"/>
    </row>
    <row r="1799" spans="1:105" s="591" customFormat="1" ht="14.5" x14ac:dyDescent="0.35">
      <c r="A1799" s="624" t="s">
        <v>1728</v>
      </c>
      <c r="B1799" s="470" t="s">
        <v>48</v>
      </c>
      <c r="C1799" s="21">
        <v>9780008502683</v>
      </c>
      <c r="D1799" s="649">
        <v>4.75</v>
      </c>
      <c r="E1799" s="134"/>
      <c r="F1799" s="366">
        <f t="shared" ref="F1799:F1803" si="282">SUM(E1799*D1799)</f>
        <v>0</v>
      </c>
      <c r="G1799" s="367">
        <f t="shared" si="280"/>
        <v>0</v>
      </c>
      <c r="H1799" s="338" t="s">
        <v>810</v>
      </c>
      <c r="I1799" s="338">
        <v>0</v>
      </c>
      <c r="J1799" s="167">
        <v>44441</v>
      </c>
      <c r="K1799" s="300"/>
      <c r="L1799" s="300"/>
      <c r="M1799" s="300"/>
      <c r="N1799" s="300"/>
      <c r="O1799" s="300"/>
      <c r="P1799" s="300"/>
      <c r="Q1799" s="300"/>
      <c r="R1799" s="300"/>
      <c r="S1799" s="300"/>
      <c r="T1799" s="300"/>
      <c r="U1799" s="300"/>
      <c r="V1799" s="300"/>
      <c r="W1799" s="300"/>
      <c r="X1799" s="300"/>
      <c r="Y1799" s="300"/>
      <c r="Z1799" s="300"/>
      <c r="AA1799" s="300"/>
      <c r="AB1799" s="300"/>
      <c r="AC1799" s="300"/>
      <c r="AD1799" s="300"/>
      <c r="AE1799" s="300"/>
      <c r="AF1799" s="300"/>
      <c r="AG1799" s="300"/>
      <c r="AH1799" s="300"/>
      <c r="AI1799" s="300"/>
      <c r="AJ1799" s="300"/>
      <c r="AK1799" s="300"/>
      <c r="AL1799" s="300"/>
      <c r="AM1799" s="592"/>
      <c r="AN1799" s="593"/>
      <c r="AO1799" s="593"/>
      <c r="AP1799" s="593"/>
      <c r="AQ1799" s="593"/>
      <c r="AR1799" s="593"/>
      <c r="AS1799" s="593"/>
      <c r="AT1799" s="593"/>
      <c r="AU1799" s="593"/>
      <c r="AV1799" s="593"/>
      <c r="AW1799" s="593"/>
      <c r="AX1799" s="593"/>
      <c r="AY1799" s="593"/>
      <c r="AZ1799" s="593"/>
      <c r="BA1799" s="593"/>
      <c r="BB1799" s="593"/>
      <c r="BC1799" s="593"/>
      <c r="BD1799" s="593"/>
      <c r="BE1799" s="593"/>
      <c r="BF1799" s="593"/>
      <c r="BG1799" s="593"/>
      <c r="BH1799" s="593"/>
      <c r="BI1799" s="593"/>
      <c r="BJ1799" s="593"/>
      <c r="BK1799" s="593"/>
      <c r="BL1799" s="593"/>
      <c r="BM1799" s="593"/>
      <c r="BN1799" s="593"/>
      <c r="BO1799" s="593"/>
      <c r="BP1799" s="593"/>
      <c r="BQ1799" s="593"/>
      <c r="BR1799" s="593"/>
      <c r="BS1799" s="593"/>
      <c r="BT1799" s="593"/>
      <c r="BU1799" s="593"/>
      <c r="BV1799" s="593"/>
      <c r="BW1799" s="593"/>
      <c r="BX1799" s="593"/>
      <c r="BY1799" s="593"/>
      <c r="BZ1799" s="593"/>
      <c r="CA1799" s="593"/>
      <c r="CB1799" s="593"/>
      <c r="CC1799" s="593"/>
      <c r="CD1799" s="593"/>
      <c r="CE1799" s="593"/>
      <c r="CF1799" s="593"/>
      <c r="CG1799" s="593"/>
      <c r="CH1799" s="593"/>
      <c r="CI1799" s="593"/>
      <c r="CJ1799" s="593"/>
      <c r="CK1799" s="593"/>
      <c r="CL1799" s="593"/>
      <c r="CM1799" s="593"/>
      <c r="CN1799" s="593"/>
      <c r="CO1799" s="593"/>
      <c r="CP1799" s="593"/>
      <c r="CQ1799" s="593"/>
      <c r="CR1799" s="593"/>
      <c r="CS1799" s="593"/>
      <c r="CT1799" s="593"/>
      <c r="CU1799" s="593"/>
      <c r="CV1799" s="593"/>
      <c r="CW1799" s="593"/>
      <c r="CX1799" s="593"/>
      <c r="CY1799" s="593"/>
      <c r="CZ1799" s="593"/>
      <c r="DA1799" s="593"/>
    </row>
    <row r="1800" spans="1:105" s="591" customFormat="1" ht="14.5" x14ac:dyDescent="0.35">
      <c r="A1800" s="624" t="s">
        <v>1729</v>
      </c>
      <c r="B1800" s="470" t="s">
        <v>48</v>
      </c>
      <c r="C1800" s="21">
        <v>9780008502706</v>
      </c>
      <c r="D1800" s="649">
        <v>4.75</v>
      </c>
      <c r="E1800" s="134"/>
      <c r="F1800" s="366">
        <f t="shared" si="282"/>
        <v>0</v>
      </c>
      <c r="G1800" s="367">
        <f t="shared" si="280"/>
        <v>0</v>
      </c>
      <c r="H1800" s="338" t="s">
        <v>810</v>
      </c>
      <c r="I1800" s="338">
        <v>0</v>
      </c>
      <c r="J1800" s="167">
        <v>44441</v>
      </c>
      <c r="K1800" s="300"/>
      <c r="L1800" s="300"/>
      <c r="M1800" s="300"/>
      <c r="N1800" s="300"/>
      <c r="O1800" s="300"/>
      <c r="P1800" s="300"/>
      <c r="Q1800" s="300"/>
      <c r="R1800" s="300"/>
      <c r="S1800" s="300"/>
      <c r="T1800" s="300"/>
      <c r="U1800" s="300"/>
      <c r="V1800" s="300"/>
      <c r="W1800" s="300"/>
      <c r="X1800" s="300"/>
      <c r="Y1800" s="300"/>
      <c r="Z1800" s="300"/>
      <c r="AA1800" s="300"/>
      <c r="AB1800" s="300"/>
      <c r="AC1800" s="300"/>
      <c r="AD1800" s="300"/>
      <c r="AE1800" s="300"/>
      <c r="AF1800" s="300"/>
      <c r="AG1800" s="300"/>
      <c r="AH1800" s="300"/>
      <c r="AI1800" s="300"/>
      <c r="AJ1800" s="300"/>
      <c r="AK1800" s="300"/>
      <c r="AL1800" s="300"/>
      <c r="AM1800" s="592"/>
      <c r="AN1800" s="593"/>
      <c r="AO1800" s="593"/>
      <c r="AP1800" s="593"/>
      <c r="AQ1800" s="593"/>
      <c r="AR1800" s="593"/>
      <c r="AS1800" s="593"/>
      <c r="AT1800" s="593"/>
      <c r="AU1800" s="593"/>
      <c r="AV1800" s="593"/>
      <c r="AW1800" s="593"/>
      <c r="AX1800" s="593"/>
      <c r="AY1800" s="593"/>
      <c r="AZ1800" s="593"/>
      <c r="BA1800" s="593"/>
      <c r="BB1800" s="593"/>
      <c r="BC1800" s="593"/>
      <c r="BD1800" s="593"/>
      <c r="BE1800" s="593"/>
      <c r="BF1800" s="593"/>
      <c r="BG1800" s="593"/>
      <c r="BH1800" s="593"/>
      <c r="BI1800" s="593"/>
      <c r="BJ1800" s="593"/>
      <c r="BK1800" s="593"/>
      <c r="BL1800" s="593"/>
      <c r="BM1800" s="593"/>
      <c r="BN1800" s="593"/>
      <c r="BO1800" s="593"/>
      <c r="BP1800" s="593"/>
      <c r="BQ1800" s="593"/>
      <c r="BR1800" s="593"/>
      <c r="BS1800" s="593"/>
      <c r="BT1800" s="593"/>
      <c r="BU1800" s="593"/>
      <c r="BV1800" s="593"/>
      <c r="BW1800" s="593"/>
      <c r="BX1800" s="593"/>
      <c r="BY1800" s="593"/>
      <c r="BZ1800" s="593"/>
      <c r="CA1800" s="593"/>
      <c r="CB1800" s="593"/>
      <c r="CC1800" s="593"/>
      <c r="CD1800" s="593"/>
      <c r="CE1800" s="593"/>
      <c r="CF1800" s="593"/>
      <c r="CG1800" s="593"/>
      <c r="CH1800" s="593"/>
      <c r="CI1800" s="593"/>
      <c r="CJ1800" s="593"/>
      <c r="CK1800" s="593"/>
      <c r="CL1800" s="593"/>
      <c r="CM1800" s="593"/>
      <c r="CN1800" s="593"/>
      <c r="CO1800" s="593"/>
      <c r="CP1800" s="593"/>
      <c r="CQ1800" s="593"/>
      <c r="CR1800" s="593"/>
      <c r="CS1800" s="593"/>
      <c r="CT1800" s="593"/>
      <c r="CU1800" s="593"/>
      <c r="CV1800" s="593"/>
      <c r="CW1800" s="593"/>
      <c r="CX1800" s="593"/>
      <c r="CY1800" s="593"/>
      <c r="CZ1800" s="593"/>
      <c r="DA1800" s="593"/>
    </row>
    <row r="1801" spans="1:105" s="591" customFormat="1" ht="14.5" x14ac:dyDescent="0.35">
      <c r="A1801" s="624" t="s">
        <v>1730</v>
      </c>
      <c r="B1801" s="470" t="s">
        <v>48</v>
      </c>
      <c r="C1801" s="21">
        <v>9780008502317</v>
      </c>
      <c r="D1801" s="649">
        <v>4.75</v>
      </c>
      <c r="E1801" s="134"/>
      <c r="F1801" s="366">
        <f t="shared" si="282"/>
        <v>0</v>
      </c>
      <c r="G1801" s="367">
        <f t="shared" si="280"/>
        <v>0</v>
      </c>
      <c r="H1801" s="338" t="s">
        <v>810</v>
      </c>
      <c r="I1801" s="338">
        <v>0</v>
      </c>
      <c r="J1801" s="167">
        <v>44441</v>
      </c>
      <c r="K1801" s="300"/>
      <c r="L1801" s="300"/>
      <c r="M1801" s="300"/>
      <c r="N1801" s="300"/>
      <c r="O1801" s="300"/>
      <c r="P1801" s="300"/>
      <c r="Q1801" s="300"/>
      <c r="R1801" s="300"/>
      <c r="S1801" s="300"/>
      <c r="T1801" s="300"/>
      <c r="U1801" s="300"/>
      <c r="V1801" s="300"/>
      <c r="W1801" s="300"/>
      <c r="X1801" s="300"/>
      <c r="Y1801" s="300"/>
      <c r="Z1801" s="300"/>
      <c r="AA1801" s="300"/>
      <c r="AB1801" s="300"/>
      <c r="AC1801" s="300"/>
      <c r="AD1801" s="300"/>
      <c r="AE1801" s="300"/>
      <c r="AF1801" s="300"/>
      <c r="AG1801" s="300"/>
      <c r="AH1801" s="300"/>
      <c r="AI1801" s="300"/>
      <c r="AJ1801" s="300"/>
      <c r="AK1801" s="300"/>
      <c r="AL1801" s="300"/>
      <c r="AM1801" s="592"/>
      <c r="AN1801" s="593"/>
      <c r="AO1801" s="593"/>
      <c r="AP1801" s="593"/>
      <c r="AQ1801" s="593"/>
      <c r="AR1801" s="593"/>
      <c r="AS1801" s="593"/>
      <c r="AT1801" s="593"/>
      <c r="AU1801" s="593"/>
      <c r="AV1801" s="593"/>
      <c r="AW1801" s="593"/>
      <c r="AX1801" s="593"/>
      <c r="AY1801" s="593"/>
      <c r="AZ1801" s="593"/>
      <c r="BA1801" s="593"/>
      <c r="BB1801" s="593"/>
      <c r="BC1801" s="593"/>
      <c r="BD1801" s="593"/>
      <c r="BE1801" s="593"/>
      <c r="BF1801" s="593"/>
      <c r="BG1801" s="593"/>
      <c r="BH1801" s="593"/>
      <c r="BI1801" s="593"/>
      <c r="BJ1801" s="593"/>
      <c r="BK1801" s="593"/>
      <c r="BL1801" s="593"/>
      <c r="BM1801" s="593"/>
      <c r="BN1801" s="593"/>
      <c r="BO1801" s="593"/>
      <c r="BP1801" s="593"/>
      <c r="BQ1801" s="593"/>
      <c r="BR1801" s="593"/>
      <c r="BS1801" s="593"/>
      <c r="BT1801" s="593"/>
      <c r="BU1801" s="593"/>
      <c r="BV1801" s="593"/>
      <c r="BW1801" s="593"/>
      <c r="BX1801" s="593"/>
      <c r="BY1801" s="593"/>
      <c r="BZ1801" s="593"/>
      <c r="CA1801" s="593"/>
      <c r="CB1801" s="593"/>
      <c r="CC1801" s="593"/>
      <c r="CD1801" s="593"/>
      <c r="CE1801" s="593"/>
      <c r="CF1801" s="593"/>
      <c r="CG1801" s="593"/>
      <c r="CH1801" s="593"/>
      <c r="CI1801" s="593"/>
      <c r="CJ1801" s="593"/>
      <c r="CK1801" s="593"/>
      <c r="CL1801" s="593"/>
      <c r="CM1801" s="593"/>
      <c r="CN1801" s="593"/>
      <c r="CO1801" s="593"/>
      <c r="CP1801" s="593"/>
      <c r="CQ1801" s="593"/>
      <c r="CR1801" s="593"/>
      <c r="CS1801" s="593"/>
      <c r="CT1801" s="593"/>
      <c r="CU1801" s="593"/>
      <c r="CV1801" s="593"/>
      <c r="CW1801" s="593"/>
      <c r="CX1801" s="593"/>
      <c r="CY1801" s="593"/>
      <c r="CZ1801" s="593"/>
      <c r="DA1801" s="593"/>
    </row>
    <row r="1802" spans="1:105" s="591" customFormat="1" ht="14.5" x14ac:dyDescent="0.35">
      <c r="A1802" s="624" t="s">
        <v>1731</v>
      </c>
      <c r="B1802" s="470" t="s">
        <v>48</v>
      </c>
      <c r="C1802" s="21">
        <v>9780008502461</v>
      </c>
      <c r="D1802" s="649">
        <v>4.75</v>
      </c>
      <c r="E1802" s="134"/>
      <c r="F1802" s="366">
        <f t="shared" si="282"/>
        <v>0</v>
      </c>
      <c r="G1802" s="367">
        <f t="shared" si="280"/>
        <v>0</v>
      </c>
      <c r="H1802" s="338" t="s">
        <v>810</v>
      </c>
      <c r="I1802" s="338">
        <v>0</v>
      </c>
      <c r="J1802" s="167">
        <v>44441</v>
      </c>
      <c r="K1802" s="300"/>
      <c r="L1802" s="300"/>
      <c r="M1802" s="300"/>
      <c r="N1802" s="300"/>
      <c r="O1802" s="300"/>
      <c r="P1802" s="300"/>
      <c r="Q1802" s="300"/>
      <c r="R1802" s="300"/>
      <c r="S1802" s="300"/>
      <c r="T1802" s="300"/>
      <c r="U1802" s="300"/>
      <c r="V1802" s="300"/>
      <c r="W1802" s="300"/>
      <c r="X1802" s="300"/>
      <c r="Y1802" s="300"/>
      <c r="Z1802" s="300"/>
      <c r="AA1802" s="300"/>
      <c r="AB1802" s="300"/>
      <c r="AC1802" s="300"/>
      <c r="AD1802" s="300"/>
      <c r="AE1802" s="300"/>
      <c r="AF1802" s="300"/>
      <c r="AG1802" s="300"/>
      <c r="AH1802" s="300"/>
      <c r="AI1802" s="300"/>
      <c r="AJ1802" s="300"/>
      <c r="AK1802" s="300"/>
      <c r="AL1802" s="300"/>
      <c r="AM1802" s="592"/>
      <c r="AN1802" s="593"/>
      <c r="AO1802" s="593"/>
      <c r="AP1802" s="593"/>
      <c r="AQ1802" s="593"/>
      <c r="AR1802" s="593"/>
      <c r="AS1802" s="593"/>
      <c r="AT1802" s="593"/>
      <c r="AU1802" s="593"/>
      <c r="AV1802" s="593"/>
      <c r="AW1802" s="593"/>
      <c r="AX1802" s="593"/>
      <c r="AY1802" s="593"/>
      <c r="AZ1802" s="593"/>
      <c r="BA1802" s="593"/>
      <c r="BB1802" s="593"/>
      <c r="BC1802" s="593"/>
      <c r="BD1802" s="593"/>
      <c r="BE1802" s="593"/>
      <c r="BF1802" s="593"/>
      <c r="BG1802" s="593"/>
      <c r="BH1802" s="593"/>
      <c r="BI1802" s="593"/>
      <c r="BJ1802" s="593"/>
      <c r="BK1802" s="593"/>
      <c r="BL1802" s="593"/>
      <c r="BM1802" s="593"/>
      <c r="BN1802" s="593"/>
      <c r="BO1802" s="593"/>
      <c r="BP1802" s="593"/>
      <c r="BQ1802" s="593"/>
      <c r="BR1802" s="593"/>
      <c r="BS1802" s="593"/>
      <c r="BT1802" s="593"/>
      <c r="BU1802" s="593"/>
      <c r="BV1802" s="593"/>
      <c r="BW1802" s="593"/>
      <c r="BX1802" s="593"/>
      <c r="BY1802" s="593"/>
      <c r="BZ1802" s="593"/>
      <c r="CA1802" s="593"/>
      <c r="CB1802" s="593"/>
      <c r="CC1802" s="593"/>
      <c r="CD1802" s="593"/>
      <c r="CE1802" s="593"/>
      <c r="CF1802" s="593"/>
      <c r="CG1802" s="593"/>
      <c r="CH1802" s="593"/>
      <c r="CI1802" s="593"/>
      <c r="CJ1802" s="593"/>
      <c r="CK1802" s="593"/>
      <c r="CL1802" s="593"/>
      <c r="CM1802" s="593"/>
      <c r="CN1802" s="593"/>
      <c r="CO1802" s="593"/>
      <c r="CP1802" s="593"/>
      <c r="CQ1802" s="593"/>
      <c r="CR1802" s="593"/>
      <c r="CS1802" s="593"/>
      <c r="CT1802" s="593"/>
      <c r="CU1802" s="593"/>
      <c r="CV1802" s="593"/>
      <c r="CW1802" s="593"/>
      <c r="CX1802" s="593"/>
      <c r="CY1802" s="593"/>
      <c r="CZ1802" s="593"/>
      <c r="DA1802" s="593"/>
    </row>
    <row r="1803" spans="1:105" s="591" customFormat="1" ht="14.5" x14ac:dyDescent="0.35">
      <c r="A1803" s="624" t="s">
        <v>1732</v>
      </c>
      <c r="B1803" s="470" t="s">
        <v>48</v>
      </c>
      <c r="C1803" s="21">
        <v>9780008502560</v>
      </c>
      <c r="D1803" s="649">
        <v>4.75</v>
      </c>
      <c r="E1803" s="134"/>
      <c r="F1803" s="366">
        <f t="shared" si="282"/>
        <v>0</v>
      </c>
      <c r="G1803" s="367">
        <f t="shared" si="280"/>
        <v>0</v>
      </c>
      <c r="H1803" s="338" t="s">
        <v>810</v>
      </c>
      <c r="I1803" s="338">
        <v>0</v>
      </c>
      <c r="J1803" s="167">
        <v>44441</v>
      </c>
      <c r="K1803" s="300"/>
      <c r="L1803" s="300"/>
      <c r="M1803" s="300"/>
      <c r="N1803" s="300"/>
      <c r="O1803" s="300"/>
      <c r="P1803" s="300"/>
      <c r="Q1803" s="300"/>
      <c r="R1803" s="300"/>
      <c r="S1803" s="300"/>
      <c r="T1803" s="300"/>
      <c r="U1803" s="300"/>
      <c r="V1803" s="300"/>
      <c r="W1803" s="300"/>
      <c r="X1803" s="300"/>
      <c r="Y1803" s="300"/>
      <c r="Z1803" s="300"/>
      <c r="AA1803" s="300"/>
      <c r="AB1803" s="300"/>
      <c r="AC1803" s="300"/>
      <c r="AD1803" s="300"/>
      <c r="AE1803" s="300"/>
      <c r="AF1803" s="300"/>
      <c r="AG1803" s="300"/>
      <c r="AH1803" s="300"/>
      <c r="AI1803" s="300"/>
      <c r="AJ1803" s="300"/>
      <c r="AK1803" s="300"/>
      <c r="AL1803" s="300"/>
      <c r="AM1803" s="592"/>
      <c r="AN1803" s="593"/>
      <c r="AO1803" s="593"/>
      <c r="AP1803" s="593"/>
      <c r="AQ1803" s="593"/>
      <c r="AR1803" s="593"/>
      <c r="AS1803" s="593"/>
      <c r="AT1803" s="593"/>
      <c r="AU1803" s="593"/>
      <c r="AV1803" s="593"/>
      <c r="AW1803" s="593"/>
      <c r="AX1803" s="593"/>
      <c r="AY1803" s="593"/>
      <c r="AZ1803" s="593"/>
      <c r="BA1803" s="593"/>
      <c r="BB1803" s="593"/>
      <c r="BC1803" s="593"/>
      <c r="BD1803" s="593"/>
      <c r="BE1803" s="593"/>
      <c r="BF1803" s="593"/>
      <c r="BG1803" s="593"/>
      <c r="BH1803" s="593"/>
      <c r="BI1803" s="593"/>
      <c r="BJ1803" s="593"/>
      <c r="BK1803" s="593"/>
      <c r="BL1803" s="593"/>
      <c r="BM1803" s="593"/>
      <c r="BN1803" s="593"/>
      <c r="BO1803" s="593"/>
      <c r="BP1803" s="593"/>
      <c r="BQ1803" s="593"/>
      <c r="BR1803" s="593"/>
      <c r="BS1803" s="593"/>
      <c r="BT1803" s="593"/>
      <c r="BU1803" s="593"/>
      <c r="BV1803" s="593"/>
      <c r="BW1803" s="593"/>
      <c r="BX1803" s="593"/>
      <c r="BY1803" s="593"/>
      <c r="BZ1803" s="593"/>
      <c r="CA1803" s="593"/>
      <c r="CB1803" s="593"/>
      <c r="CC1803" s="593"/>
      <c r="CD1803" s="593"/>
      <c r="CE1803" s="593"/>
      <c r="CF1803" s="593"/>
      <c r="CG1803" s="593"/>
      <c r="CH1803" s="593"/>
      <c r="CI1803" s="593"/>
      <c r="CJ1803" s="593"/>
      <c r="CK1803" s="593"/>
      <c r="CL1803" s="593"/>
      <c r="CM1803" s="593"/>
      <c r="CN1803" s="593"/>
      <c r="CO1803" s="593"/>
      <c r="CP1803" s="593"/>
      <c r="CQ1803" s="593"/>
      <c r="CR1803" s="593"/>
      <c r="CS1803" s="593"/>
      <c r="CT1803" s="593"/>
      <c r="CU1803" s="593"/>
      <c r="CV1803" s="593"/>
      <c r="CW1803" s="593"/>
      <c r="CX1803" s="593"/>
      <c r="CY1803" s="593"/>
      <c r="CZ1803" s="593"/>
      <c r="DA1803" s="593"/>
    </row>
    <row r="1804" spans="1:105" s="591" customFormat="1" ht="14.5" x14ac:dyDescent="0.35">
      <c r="A1804" s="624" t="s">
        <v>1733</v>
      </c>
      <c r="B1804" s="470" t="s">
        <v>48</v>
      </c>
      <c r="C1804" s="21">
        <v>9780008540159</v>
      </c>
      <c r="D1804" s="649">
        <v>4.75</v>
      </c>
      <c r="E1804" s="134"/>
      <c r="F1804" s="366">
        <f>SUM(E1804*D1804)</f>
        <v>0</v>
      </c>
      <c r="G1804" s="367">
        <f t="shared" si="280"/>
        <v>0</v>
      </c>
      <c r="H1804" s="338" t="s">
        <v>810</v>
      </c>
      <c r="I1804" s="338">
        <v>0</v>
      </c>
      <c r="J1804" s="167">
        <v>44441</v>
      </c>
      <c r="K1804" s="300"/>
      <c r="L1804" s="300"/>
      <c r="M1804" s="300"/>
      <c r="N1804" s="300"/>
      <c r="O1804" s="300"/>
      <c r="P1804" s="300"/>
      <c r="Q1804" s="300"/>
      <c r="R1804" s="300"/>
      <c r="S1804" s="300"/>
      <c r="T1804" s="300"/>
      <c r="U1804" s="300"/>
      <c r="V1804" s="300"/>
      <c r="W1804" s="300"/>
      <c r="X1804" s="300"/>
      <c r="Y1804" s="300"/>
      <c r="Z1804" s="300"/>
      <c r="AA1804" s="300"/>
      <c r="AB1804" s="300"/>
      <c r="AC1804" s="300"/>
      <c r="AD1804" s="300"/>
      <c r="AE1804" s="300"/>
      <c r="AF1804" s="300"/>
      <c r="AG1804" s="300"/>
      <c r="AH1804" s="300"/>
      <c r="AI1804" s="300"/>
      <c r="AJ1804" s="300"/>
      <c r="AK1804" s="300"/>
      <c r="AL1804" s="300"/>
      <c r="AM1804" s="592"/>
      <c r="AN1804" s="593"/>
      <c r="AO1804" s="593"/>
      <c r="AP1804" s="593"/>
      <c r="AQ1804" s="593"/>
      <c r="AR1804" s="593"/>
      <c r="AS1804" s="593"/>
      <c r="AT1804" s="593"/>
      <c r="AU1804" s="593"/>
      <c r="AV1804" s="593"/>
      <c r="AW1804" s="593"/>
      <c r="AX1804" s="593"/>
      <c r="AY1804" s="593"/>
      <c r="AZ1804" s="593"/>
      <c r="BA1804" s="593"/>
      <c r="BB1804" s="593"/>
      <c r="BC1804" s="593"/>
      <c r="BD1804" s="593"/>
      <c r="BE1804" s="593"/>
      <c r="BF1804" s="593"/>
      <c r="BG1804" s="593"/>
      <c r="BH1804" s="593"/>
      <c r="BI1804" s="593"/>
      <c r="BJ1804" s="593"/>
      <c r="BK1804" s="593"/>
      <c r="BL1804" s="593"/>
      <c r="BM1804" s="593"/>
      <c r="BN1804" s="593"/>
      <c r="BO1804" s="593"/>
      <c r="BP1804" s="593"/>
      <c r="BQ1804" s="593"/>
      <c r="BR1804" s="593"/>
      <c r="BS1804" s="593"/>
      <c r="BT1804" s="593"/>
      <c r="BU1804" s="593"/>
      <c r="BV1804" s="593"/>
      <c r="BW1804" s="593"/>
      <c r="BX1804" s="593"/>
      <c r="BY1804" s="593"/>
      <c r="BZ1804" s="593"/>
      <c r="CA1804" s="593"/>
      <c r="CB1804" s="593"/>
      <c r="CC1804" s="593"/>
      <c r="CD1804" s="593"/>
      <c r="CE1804" s="593"/>
      <c r="CF1804" s="593"/>
      <c r="CG1804" s="593"/>
      <c r="CH1804" s="593"/>
      <c r="CI1804" s="593"/>
      <c r="CJ1804" s="593"/>
      <c r="CK1804" s="593"/>
      <c r="CL1804" s="593"/>
      <c r="CM1804" s="593"/>
      <c r="CN1804" s="593"/>
      <c r="CO1804" s="593"/>
      <c r="CP1804" s="593"/>
      <c r="CQ1804" s="593"/>
      <c r="CR1804" s="593"/>
      <c r="CS1804" s="593"/>
      <c r="CT1804" s="593"/>
      <c r="CU1804" s="593"/>
      <c r="CV1804" s="593"/>
      <c r="CW1804" s="593"/>
      <c r="CX1804" s="593"/>
      <c r="CY1804" s="593"/>
      <c r="CZ1804" s="593"/>
      <c r="DA1804" s="593"/>
    </row>
    <row r="1805" spans="1:105" s="591" customFormat="1" ht="14.5" x14ac:dyDescent="0.35">
      <c r="A1805" s="474" t="s">
        <v>61</v>
      </c>
      <c r="B1805" s="470"/>
      <c r="C1805" s="21"/>
      <c r="D1805" s="649"/>
      <c r="E1805" s="134"/>
      <c r="F1805" s="366"/>
      <c r="G1805" s="367"/>
      <c r="H1805" s="338"/>
      <c r="I1805" s="338"/>
      <c r="J1805" s="167"/>
      <c r="K1805" s="300"/>
      <c r="L1805" s="300"/>
      <c r="M1805" s="300"/>
      <c r="N1805" s="300"/>
      <c r="O1805" s="300"/>
      <c r="P1805" s="300"/>
      <c r="Q1805" s="300"/>
      <c r="R1805" s="300"/>
      <c r="S1805" s="300"/>
      <c r="T1805" s="300"/>
      <c r="U1805" s="300"/>
      <c r="V1805" s="300"/>
      <c r="W1805" s="300"/>
      <c r="X1805" s="300"/>
      <c r="Y1805" s="300"/>
      <c r="Z1805" s="300"/>
      <c r="AA1805" s="300"/>
      <c r="AB1805" s="300"/>
      <c r="AC1805" s="300"/>
      <c r="AD1805" s="300"/>
      <c r="AE1805" s="300"/>
      <c r="AF1805" s="300"/>
      <c r="AG1805" s="300"/>
      <c r="AH1805" s="300"/>
      <c r="AI1805" s="300"/>
      <c r="AJ1805" s="300"/>
      <c r="AK1805" s="300"/>
      <c r="AL1805" s="300"/>
      <c r="AM1805" s="592"/>
      <c r="AN1805" s="593"/>
      <c r="AO1805" s="593"/>
      <c r="AP1805" s="593"/>
      <c r="AQ1805" s="593"/>
      <c r="AR1805" s="593"/>
      <c r="AS1805" s="593"/>
      <c r="AT1805" s="593"/>
      <c r="AU1805" s="593"/>
      <c r="AV1805" s="593"/>
      <c r="AW1805" s="593"/>
      <c r="AX1805" s="593"/>
      <c r="AY1805" s="593"/>
      <c r="AZ1805" s="593"/>
      <c r="BA1805" s="593"/>
      <c r="BB1805" s="593"/>
      <c r="BC1805" s="593"/>
      <c r="BD1805" s="593"/>
      <c r="BE1805" s="593"/>
      <c r="BF1805" s="593"/>
      <c r="BG1805" s="593"/>
      <c r="BH1805" s="593"/>
      <c r="BI1805" s="593"/>
      <c r="BJ1805" s="593"/>
      <c r="BK1805" s="593"/>
      <c r="BL1805" s="593"/>
      <c r="BM1805" s="593"/>
      <c r="BN1805" s="593"/>
      <c r="BO1805" s="593"/>
      <c r="BP1805" s="593"/>
      <c r="BQ1805" s="593"/>
      <c r="BR1805" s="593"/>
      <c r="BS1805" s="593"/>
      <c r="BT1805" s="593"/>
      <c r="BU1805" s="593"/>
      <c r="BV1805" s="593"/>
      <c r="BW1805" s="593"/>
      <c r="BX1805" s="593"/>
      <c r="BY1805" s="593"/>
      <c r="BZ1805" s="593"/>
      <c r="CA1805" s="593"/>
      <c r="CB1805" s="593"/>
      <c r="CC1805" s="593"/>
      <c r="CD1805" s="593"/>
      <c r="CE1805" s="593"/>
      <c r="CF1805" s="593"/>
      <c r="CG1805" s="593"/>
      <c r="CH1805" s="593"/>
      <c r="CI1805" s="593"/>
      <c r="CJ1805" s="593"/>
      <c r="CK1805" s="593"/>
      <c r="CL1805" s="593"/>
      <c r="CM1805" s="593"/>
      <c r="CN1805" s="593"/>
      <c r="CO1805" s="593"/>
      <c r="CP1805" s="593"/>
      <c r="CQ1805" s="593"/>
      <c r="CR1805" s="593"/>
      <c r="CS1805" s="593"/>
      <c r="CT1805" s="593"/>
      <c r="CU1805" s="593"/>
      <c r="CV1805" s="593"/>
      <c r="CW1805" s="593"/>
      <c r="CX1805" s="593"/>
      <c r="CY1805" s="593"/>
      <c r="CZ1805" s="593"/>
      <c r="DA1805" s="593"/>
    </row>
    <row r="1806" spans="1:105" s="591" customFormat="1" ht="14.5" x14ac:dyDescent="0.35">
      <c r="A1806" s="624" t="s">
        <v>1734</v>
      </c>
      <c r="B1806" s="470" t="s">
        <v>48</v>
      </c>
      <c r="C1806" s="21">
        <v>9780008502454</v>
      </c>
      <c r="D1806" s="649">
        <v>4.75</v>
      </c>
      <c r="E1806" s="134"/>
      <c r="F1806" s="366">
        <f t="shared" ref="F1806:F1814" si="283">SUM(E1806*D1806)</f>
        <v>0</v>
      </c>
      <c r="G1806" s="367">
        <f t="shared" ref="G1806:G1814" si="284">IF($F$17="Y",$F$19,0)</f>
        <v>0</v>
      </c>
      <c r="H1806" s="338" t="s">
        <v>810</v>
      </c>
      <c r="I1806" s="338">
        <v>0</v>
      </c>
      <c r="J1806" s="167">
        <v>44833</v>
      </c>
      <c r="K1806" s="300"/>
      <c r="L1806" s="300"/>
      <c r="M1806" s="300"/>
      <c r="N1806" s="300"/>
      <c r="O1806" s="300"/>
      <c r="P1806" s="300"/>
      <c r="Q1806" s="300"/>
      <c r="R1806" s="300"/>
      <c r="S1806" s="300"/>
      <c r="T1806" s="300"/>
      <c r="U1806" s="300"/>
      <c r="V1806" s="300"/>
      <c r="W1806" s="300"/>
      <c r="X1806" s="300"/>
      <c r="Y1806" s="300"/>
      <c r="Z1806" s="300"/>
      <c r="AA1806" s="300"/>
      <c r="AB1806" s="300"/>
      <c r="AC1806" s="300"/>
      <c r="AD1806" s="300"/>
      <c r="AE1806" s="300"/>
      <c r="AF1806" s="300"/>
      <c r="AG1806" s="300"/>
      <c r="AH1806" s="300"/>
      <c r="AI1806" s="300"/>
      <c r="AJ1806" s="300"/>
      <c r="AK1806" s="300"/>
      <c r="AL1806" s="300"/>
      <c r="AM1806" s="592"/>
      <c r="AN1806" s="593"/>
      <c r="AO1806" s="593"/>
      <c r="AP1806" s="593"/>
      <c r="AQ1806" s="593"/>
      <c r="AR1806" s="593"/>
      <c r="AS1806" s="593"/>
      <c r="AT1806" s="593"/>
      <c r="AU1806" s="593"/>
      <c r="AV1806" s="593"/>
      <c r="AW1806" s="593"/>
      <c r="AX1806" s="593"/>
      <c r="AY1806" s="593"/>
      <c r="AZ1806" s="593"/>
      <c r="BA1806" s="593"/>
      <c r="BB1806" s="593"/>
      <c r="BC1806" s="593"/>
      <c r="BD1806" s="593"/>
      <c r="BE1806" s="593"/>
      <c r="BF1806" s="593"/>
      <c r="BG1806" s="593"/>
      <c r="BH1806" s="593"/>
      <c r="BI1806" s="593"/>
      <c r="BJ1806" s="593"/>
      <c r="BK1806" s="593"/>
      <c r="BL1806" s="593"/>
      <c r="BM1806" s="593"/>
      <c r="BN1806" s="593"/>
      <c r="BO1806" s="593"/>
      <c r="BP1806" s="593"/>
      <c r="BQ1806" s="593"/>
      <c r="BR1806" s="593"/>
      <c r="BS1806" s="593"/>
      <c r="BT1806" s="593"/>
      <c r="BU1806" s="593"/>
      <c r="BV1806" s="593"/>
      <c r="BW1806" s="593"/>
      <c r="BX1806" s="593"/>
      <c r="BY1806" s="593"/>
      <c r="BZ1806" s="593"/>
      <c r="CA1806" s="593"/>
      <c r="CB1806" s="593"/>
      <c r="CC1806" s="593"/>
      <c r="CD1806" s="593"/>
      <c r="CE1806" s="593"/>
      <c r="CF1806" s="593"/>
      <c r="CG1806" s="593"/>
      <c r="CH1806" s="593"/>
      <c r="CI1806" s="593"/>
      <c r="CJ1806" s="593"/>
      <c r="CK1806" s="593"/>
      <c r="CL1806" s="593"/>
      <c r="CM1806" s="593"/>
      <c r="CN1806" s="593"/>
      <c r="CO1806" s="593"/>
      <c r="CP1806" s="593"/>
      <c r="CQ1806" s="593"/>
      <c r="CR1806" s="593"/>
      <c r="CS1806" s="593"/>
      <c r="CT1806" s="593"/>
      <c r="CU1806" s="593"/>
      <c r="CV1806" s="593"/>
      <c r="CW1806" s="593"/>
      <c r="CX1806" s="593"/>
      <c r="CY1806" s="593"/>
      <c r="CZ1806" s="593"/>
      <c r="DA1806" s="593"/>
    </row>
    <row r="1807" spans="1:105" s="591" customFormat="1" ht="14.5" x14ac:dyDescent="0.35">
      <c r="A1807" s="624" t="s">
        <v>1735</v>
      </c>
      <c r="B1807" s="470" t="s">
        <v>48</v>
      </c>
      <c r="C1807" s="21">
        <v>9780008502485</v>
      </c>
      <c r="D1807" s="649">
        <v>4.75</v>
      </c>
      <c r="E1807" s="134"/>
      <c r="F1807" s="366">
        <f t="shared" si="283"/>
        <v>0</v>
      </c>
      <c r="G1807" s="367">
        <f t="shared" si="284"/>
        <v>0</v>
      </c>
      <c r="H1807" s="338" t="s">
        <v>810</v>
      </c>
      <c r="I1807" s="338">
        <v>0</v>
      </c>
      <c r="J1807" s="167">
        <v>44833</v>
      </c>
      <c r="K1807" s="300"/>
      <c r="L1807" s="300"/>
      <c r="M1807" s="300"/>
      <c r="N1807" s="300"/>
      <c r="O1807" s="300"/>
      <c r="P1807" s="300"/>
      <c r="Q1807" s="300"/>
      <c r="R1807" s="300"/>
      <c r="S1807" s="300"/>
      <c r="T1807" s="300"/>
      <c r="U1807" s="300"/>
      <c r="V1807" s="300"/>
      <c r="W1807" s="300"/>
      <c r="X1807" s="300"/>
      <c r="Y1807" s="300"/>
      <c r="Z1807" s="300"/>
      <c r="AA1807" s="300"/>
      <c r="AB1807" s="300"/>
      <c r="AC1807" s="300"/>
      <c r="AD1807" s="300"/>
      <c r="AE1807" s="300"/>
      <c r="AF1807" s="300"/>
      <c r="AG1807" s="300"/>
      <c r="AH1807" s="300"/>
      <c r="AI1807" s="300"/>
      <c r="AJ1807" s="300"/>
      <c r="AK1807" s="300"/>
      <c r="AL1807" s="300"/>
      <c r="AM1807" s="592"/>
      <c r="AN1807" s="593"/>
      <c r="AO1807" s="593"/>
      <c r="AP1807" s="593"/>
      <c r="AQ1807" s="593"/>
      <c r="AR1807" s="593"/>
      <c r="AS1807" s="593"/>
      <c r="AT1807" s="593"/>
      <c r="AU1807" s="593"/>
      <c r="AV1807" s="593"/>
      <c r="AW1807" s="593"/>
      <c r="AX1807" s="593"/>
      <c r="AY1807" s="593"/>
      <c r="AZ1807" s="593"/>
      <c r="BA1807" s="593"/>
      <c r="BB1807" s="593"/>
      <c r="BC1807" s="593"/>
      <c r="BD1807" s="593"/>
      <c r="BE1807" s="593"/>
      <c r="BF1807" s="593"/>
      <c r="BG1807" s="593"/>
      <c r="BH1807" s="593"/>
      <c r="BI1807" s="593"/>
      <c r="BJ1807" s="593"/>
      <c r="BK1807" s="593"/>
      <c r="BL1807" s="593"/>
      <c r="BM1807" s="593"/>
      <c r="BN1807" s="593"/>
      <c r="BO1807" s="593"/>
      <c r="BP1807" s="593"/>
      <c r="BQ1807" s="593"/>
      <c r="BR1807" s="593"/>
      <c r="BS1807" s="593"/>
      <c r="BT1807" s="593"/>
      <c r="BU1807" s="593"/>
      <c r="BV1807" s="593"/>
      <c r="BW1807" s="593"/>
      <c r="BX1807" s="593"/>
      <c r="BY1807" s="593"/>
      <c r="BZ1807" s="593"/>
      <c r="CA1807" s="593"/>
      <c r="CB1807" s="593"/>
      <c r="CC1807" s="593"/>
      <c r="CD1807" s="593"/>
      <c r="CE1807" s="593"/>
      <c r="CF1807" s="593"/>
      <c r="CG1807" s="593"/>
      <c r="CH1807" s="593"/>
      <c r="CI1807" s="593"/>
      <c r="CJ1807" s="593"/>
      <c r="CK1807" s="593"/>
      <c r="CL1807" s="593"/>
      <c r="CM1807" s="593"/>
      <c r="CN1807" s="593"/>
      <c r="CO1807" s="593"/>
      <c r="CP1807" s="593"/>
      <c r="CQ1807" s="593"/>
      <c r="CR1807" s="593"/>
      <c r="CS1807" s="593"/>
      <c r="CT1807" s="593"/>
      <c r="CU1807" s="593"/>
      <c r="CV1807" s="593"/>
      <c r="CW1807" s="593"/>
      <c r="CX1807" s="593"/>
      <c r="CY1807" s="593"/>
      <c r="CZ1807" s="593"/>
      <c r="DA1807" s="593"/>
    </row>
    <row r="1808" spans="1:105" s="591" customFormat="1" ht="14.5" x14ac:dyDescent="0.35">
      <c r="A1808" s="624" t="s">
        <v>1736</v>
      </c>
      <c r="B1808" s="470" t="s">
        <v>48</v>
      </c>
      <c r="C1808" s="21">
        <v>9780008503291</v>
      </c>
      <c r="D1808" s="649">
        <v>4.75</v>
      </c>
      <c r="E1808" s="134"/>
      <c r="F1808" s="366">
        <f t="shared" si="283"/>
        <v>0</v>
      </c>
      <c r="G1808" s="367">
        <f t="shared" si="284"/>
        <v>0</v>
      </c>
      <c r="H1808" s="338" t="s">
        <v>810</v>
      </c>
      <c r="I1808" s="338">
        <v>0</v>
      </c>
      <c r="J1808" s="167">
        <v>44833</v>
      </c>
      <c r="K1808" s="300"/>
      <c r="L1808" s="300"/>
      <c r="M1808" s="300"/>
      <c r="N1808" s="300"/>
      <c r="O1808" s="300"/>
      <c r="P1808" s="300"/>
      <c r="Q1808" s="300"/>
      <c r="R1808" s="300"/>
      <c r="S1808" s="300"/>
      <c r="T1808" s="300"/>
      <c r="U1808" s="300"/>
      <c r="V1808" s="300"/>
      <c r="W1808" s="300"/>
      <c r="X1808" s="300"/>
      <c r="Y1808" s="300"/>
      <c r="Z1808" s="300"/>
      <c r="AA1808" s="300"/>
      <c r="AB1808" s="300"/>
      <c r="AC1808" s="300"/>
      <c r="AD1808" s="300"/>
      <c r="AE1808" s="300"/>
      <c r="AF1808" s="300"/>
      <c r="AG1808" s="300"/>
      <c r="AH1808" s="300"/>
      <c r="AI1808" s="300"/>
      <c r="AJ1808" s="300"/>
      <c r="AK1808" s="300"/>
      <c r="AL1808" s="300"/>
      <c r="AM1808" s="592"/>
      <c r="AN1808" s="593"/>
      <c r="AO1808" s="593"/>
      <c r="AP1808" s="593"/>
      <c r="AQ1808" s="593"/>
      <c r="AR1808" s="593"/>
      <c r="AS1808" s="593"/>
      <c r="AT1808" s="593"/>
      <c r="AU1808" s="593"/>
      <c r="AV1808" s="593"/>
      <c r="AW1808" s="593"/>
      <c r="AX1808" s="593"/>
      <c r="AY1808" s="593"/>
      <c r="AZ1808" s="593"/>
      <c r="BA1808" s="593"/>
      <c r="BB1808" s="593"/>
      <c r="BC1808" s="593"/>
      <c r="BD1808" s="593"/>
      <c r="BE1808" s="593"/>
      <c r="BF1808" s="593"/>
      <c r="BG1808" s="593"/>
      <c r="BH1808" s="593"/>
      <c r="BI1808" s="593"/>
      <c r="BJ1808" s="593"/>
      <c r="BK1808" s="593"/>
      <c r="BL1808" s="593"/>
      <c r="BM1808" s="593"/>
      <c r="BN1808" s="593"/>
      <c r="BO1808" s="593"/>
      <c r="BP1808" s="593"/>
      <c r="BQ1808" s="593"/>
      <c r="BR1808" s="593"/>
      <c r="BS1808" s="593"/>
      <c r="BT1808" s="593"/>
      <c r="BU1808" s="593"/>
      <c r="BV1808" s="593"/>
      <c r="BW1808" s="593"/>
      <c r="BX1808" s="593"/>
      <c r="BY1808" s="593"/>
      <c r="BZ1808" s="593"/>
      <c r="CA1808" s="593"/>
      <c r="CB1808" s="593"/>
      <c r="CC1808" s="593"/>
      <c r="CD1808" s="593"/>
      <c r="CE1808" s="593"/>
      <c r="CF1808" s="593"/>
      <c r="CG1808" s="593"/>
      <c r="CH1808" s="593"/>
      <c r="CI1808" s="593"/>
      <c r="CJ1808" s="593"/>
      <c r="CK1808" s="593"/>
      <c r="CL1808" s="593"/>
      <c r="CM1808" s="593"/>
      <c r="CN1808" s="593"/>
      <c r="CO1808" s="593"/>
      <c r="CP1808" s="593"/>
      <c r="CQ1808" s="593"/>
      <c r="CR1808" s="593"/>
      <c r="CS1808" s="593"/>
      <c r="CT1808" s="593"/>
      <c r="CU1808" s="593"/>
      <c r="CV1808" s="593"/>
      <c r="CW1808" s="593"/>
      <c r="CX1808" s="593"/>
      <c r="CY1808" s="593"/>
      <c r="CZ1808" s="593"/>
      <c r="DA1808" s="593"/>
    </row>
    <row r="1809" spans="1:105" s="591" customFormat="1" ht="14.5" x14ac:dyDescent="0.35">
      <c r="A1809" s="624" t="s">
        <v>1737</v>
      </c>
      <c r="B1809" s="470" t="s">
        <v>48</v>
      </c>
      <c r="C1809" s="21">
        <v>9780008540111</v>
      </c>
      <c r="D1809" s="649">
        <v>4.75</v>
      </c>
      <c r="E1809" s="134"/>
      <c r="F1809" s="366">
        <f t="shared" si="283"/>
        <v>0</v>
      </c>
      <c r="G1809" s="367">
        <f t="shared" si="284"/>
        <v>0</v>
      </c>
      <c r="H1809" s="338" t="s">
        <v>810</v>
      </c>
      <c r="I1809" s="338">
        <v>0</v>
      </c>
      <c r="J1809" s="167">
        <v>44833</v>
      </c>
      <c r="K1809" s="300"/>
      <c r="L1809" s="300"/>
      <c r="M1809" s="300"/>
      <c r="N1809" s="300"/>
      <c r="O1809" s="300"/>
      <c r="P1809" s="300"/>
      <c r="Q1809" s="300"/>
      <c r="R1809" s="300"/>
      <c r="S1809" s="300"/>
      <c r="T1809" s="300"/>
      <c r="U1809" s="300"/>
      <c r="V1809" s="300"/>
      <c r="W1809" s="300"/>
      <c r="X1809" s="300"/>
      <c r="Y1809" s="300"/>
      <c r="Z1809" s="300"/>
      <c r="AA1809" s="300"/>
      <c r="AB1809" s="300"/>
      <c r="AC1809" s="300"/>
      <c r="AD1809" s="300"/>
      <c r="AE1809" s="300"/>
      <c r="AF1809" s="300"/>
      <c r="AG1809" s="300"/>
      <c r="AH1809" s="300"/>
      <c r="AI1809" s="300"/>
      <c r="AJ1809" s="300"/>
      <c r="AK1809" s="300"/>
      <c r="AL1809" s="300"/>
      <c r="AM1809" s="592"/>
      <c r="AN1809" s="593"/>
      <c r="AO1809" s="593"/>
      <c r="AP1809" s="593"/>
      <c r="AQ1809" s="593"/>
      <c r="AR1809" s="593"/>
      <c r="AS1809" s="593"/>
      <c r="AT1809" s="593"/>
      <c r="AU1809" s="593"/>
      <c r="AV1809" s="593"/>
      <c r="AW1809" s="593"/>
      <c r="AX1809" s="593"/>
      <c r="AY1809" s="593"/>
      <c r="AZ1809" s="593"/>
      <c r="BA1809" s="593"/>
      <c r="BB1809" s="593"/>
      <c r="BC1809" s="593"/>
      <c r="BD1809" s="593"/>
      <c r="BE1809" s="593"/>
      <c r="BF1809" s="593"/>
      <c r="BG1809" s="593"/>
      <c r="BH1809" s="593"/>
      <c r="BI1809" s="593"/>
      <c r="BJ1809" s="593"/>
      <c r="BK1809" s="593"/>
      <c r="BL1809" s="593"/>
      <c r="BM1809" s="593"/>
      <c r="BN1809" s="593"/>
      <c r="BO1809" s="593"/>
      <c r="BP1809" s="593"/>
      <c r="BQ1809" s="593"/>
      <c r="BR1809" s="593"/>
      <c r="BS1809" s="593"/>
      <c r="BT1809" s="593"/>
      <c r="BU1809" s="593"/>
      <c r="BV1809" s="593"/>
      <c r="BW1809" s="593"/>
      <c r="BX1809" s="593"/>
      <c r="BY1809" s="593"/>
      <c r="BZ1809" s="593"/>
      <c r="CA1809" s="593"/>
      <c r="CB1809" s="593"/>
      <c r="CC1809" s="593"/>
      <c r="CD1809" s="593"/>
      <c r="CE1809" s="593"/>
      <c r="CF1809" s="593"/>
      <c r="CG1809" s="593"/>
      <c r="CH1809" s="593"/>
      <c r="CI1809" s="593"/>
      <c r="CJ1809" s="593"/>
      <c r="CK1809" s="593"/>
      <c r="CL1809" s="593"/>
      <c r="CM1809" s="593"/>
      <c r="CN1809" s="593"/>
      <c r="CO1809" s="593"/>
      <c r="CP1809" s="593"/>
      <c r="CQ1809" s="593"/>
      <c r="CR1809" s="593"/>
      <c r="CS1809" s="593"/>
      <c r="CT1809" s="593"/>
      <c r="CU1809" s="593"/>
      <c r="CV1809" s="593"/>
      <c r="CW1809" s="593"/>
      <c r="CX1809" s="593"/>
      <c r="CY1809" s="593"/>
      <c r="CZ1809" s="593"/>
      <c r="DA1809" s="593"/>
    </row>
    <row r="1810" spans="1:105" s="591" customFormat="1" ht="14.5" x14ac:dyDescent="0.35">
      <c r="A1810" s="624" t="s">
        <v>1738</v>
      </c>
      <c r="B1810" s="470" t="s">
        <v>48</v>
      </c>
      <c r="C1810" s="21">
        <v>9780008540012</v>
      </c>
      <c r="D1810" s="649">
        <v>4.75</v>
      </c>
      <c r="E1810" s="134"/>
      <c r="F1810" s="366">
        <f t="shared" si="283"/>
        <v>0</v>
      </c>
      <c r="G1810" s="367">
        <f t="shared" si="284"/>
        <v>0</v>
      </c>
      <c r="H1810" s="338" t="s">
        <v>810</v>
      </c>
      <c r="I1810" s="338">
        <v>0</v>
      </c>
      <c r="J1810" s="167">
        <v>44833</v>
      </c>
      <c r="K1810" s="300"/>
      <c r="L1810" s="300"/>
      <c r="M1810" s="300"/>
      <c r="N1810" s="300"/>
      <c r="O1810" s="300"/>
      <c r="P1810" s="300"/>
      <c r="Q1810" s="300"/>
      <c r="R1810" s="300"/>
      <c r="S1810" s="300"/>
      <c r="T1810" s="300"/>
      <c r="U1810" s="300"/>
      <c r="V1810" s="300"/>
      <c r="W1810" s="300"/>
      <c r="X1810" s="300"/>
      <c r="Y1810" s="300"/>
      <c r="Z1810" s="300"/>
      <c r="AA1810" s="300"/>
      <c r="AB1810" s="300"/>
      <c r="AC1810" s="300"/>
      <c r="AD1810" s="300"/>
      <c r="AE1810" s="300"/>
      <c r="AF1810" s="300"/>
      <c r="AG1810" s="300"/>
      <c r="AH1810" s="300"/>
      <c r="AI1810" s="300"/>
      <c r="AJ1810" s="300"/>
      <c r="AK1810" s="300"/>
      <c r="AL1810" s="300"/>
      <c r="AM1810" s="592"/>
      <c r="AN1810" s="593"/>
      <c r="AO1810" s="593"/>
      <c r="AP1810" s="593"/>
      <c r="AQ1810" s="593"/>
      <c r="AR1810" s="593"/>
      <c r="AS1810" s="593"/>
      <c r="AT1810" s="593"/>
      <c r="AU1810" s="593"/>
      <c r="AV1810" s="593"/>
      <c r="AW1810" s="593"/>
      <c r="AX1810" s="593"/>
      <c r="AY1810" s="593"/>
      <c r="AZ1810" s="593"/>
      <c r="BA1810" s="593"/>
      <c r="BB1810" s="593"/>
      <c r="BC1810" s="593"/>
      <c r="BD1810" s="593"/>
      <c r="BE1810" s="593"/>
      <c r="BF1810" s="593"/>
      <c r="BG1810" s="593"/>
      <c r="BH1810" s="593"/>
      <c r="BI1810" s="593"/>
      <c r="BJ1810" s="593"/>
      <c r="BK1810" s="593"/>
      <c r="BL1810" s="593"/>
      <c r="BM1810" s="593"/>
      <c r="BN1810" s="593"/>
      <c r="BO1810" s="593"/>
      <c r="BP1810" s="593"/>
      <c r="BQ1810" s="593"/>
      <c r="BR1810" s="593"/>
      <c r="BS1810" s="593"/>
      <c r="BT1810" s="593"/>
      <c r="BU1810" s="593"/>
      <c r="BV1810" s="593"/>
      <c r="BW1810" s="593"/>
      <c r="BX1810" s="593"/>
      <c r="BY1810" s="593"/>
      <c r="BZ1810" s="593"/>
      <c r="CA1810" s="593"/>
      <c r="CB1810" s="593"/>
      <c r="CC1810" s="593"/>
      <c r="CD1810" s="593"/>
      <c r="CE1810" s="593"/>
      <c r="CF1810" s="593"/>
      <c r="CG1810" s="593"/>
      <c r="CH1810" s="593"/>
      <c r="CI1810" s="593"/>
      <c r="CJ1810" s="593"/>
      <c r="CK1810" s="593"/>
      <c r="CL1810" s="593"/>
      <c r="CM1810" s="593"/>
      <c r="CN1810" s="593"/>
      <c r="CO1810" s="593"/>
      <c r="CP1810" s="593"/>
      <c r="CQ1810" s="593"/>
      <c r="CR1810" s="593"/>
      <c r="CS1810" s="593"/>
      <c r="CT1810" s="593"/>
      <c r="CU1810" s="593"/>
      <c r="CV1810" s="593"/>
      <c r="CW1810" s="593"/>
      <c r="CX1810" s="593"/>
      <c r="CY1810" s="593"/>
      <c r="CZ1810" s="593"/>
      <c r="DA1810" s="593"/>
    </row>
    <row r="1811" spans="1:105" s="591" customFormat="1" ht="14.5" x14ac:dyDescent="0.35">
      <c r="A1811" s="624" t="s">
        <v>1739</v>
      </c>
      <c r="B1811" s="470" t="s">
        <v>48</v>
      </c>
      <c r="C1811" s="21">
        <v>9780008502379</v>
      </c>
      <c r="D1811" s="649">
        <v>4.75</v>
      </c>
      <c r="E1811" s="134"/>
      <c r="F1811" s="366">
        <f t="shared" si="283"/>
        <v>0</v>
      </c>
      <c r="G1811" s="367">
        <f t="shared" si="284"/>
        <v>0</v>
      </c>
      <c r="H1811" s="338" t="s">
        <v>810</v>
      </c>
      <c r="I1811" s="338">
        <v>0</v>
      </c>
      <c r="J1811" s="167">
        <v>44833</v>
      </c>
      <c r="K1811" s="300"/>
      <c r="L1811" s="300"/>
      <c r="M1811" s="300"/>
      <c r="N1811" s="300"/>
      <c r="O1811" s="300"/>
      <c r="P1811" s="300"/>
      <c r="Q1811" s="300"/>
      <c r="R1811" s="300"/>
      <c r="S1811" s="300"/>
      <c r="T1811" s="300"/>
      <c r="U1811" s="300"/>
      <c r="V1811" s="300"/>
      <c r="W1811" s="300"/>
      <c r="X1811" s="300"/>
      <c r="Y1811" s="300"/>
      <c r="Z1811" s="300"/>
      <c r="AA1811" s="300"/>
      <c r="AB1811" s="300"/>
      <c r="AC1811" s="300"/>
      <c r="AD1811" s="300"/>
      <c r="AE1811" s="300"/>
      <c r="AF1811" s="300"/>
      <c r="AG1811" s="300"/>
      <c r="AH1811" s="300"/>
      <c r="AI1811" s="300"/>
      <c r="AJ1811" s="300"/>
      <c r="AK1811" s="300"/>
      <c r="AL1811" s="300"/>
      <c r="AM1811" s="592"/>
      <c r="AN1811" s="593"/>
      <c r="AO1811" s="593"/>
      <c r="AP1811" s="593"/>
      <c r="AQ1811" s="593"/>
      <c r="AR1811" s="593"/>
      <c r="AS1811" s="593"/>
      <c r="AT1811" s="593"/>
      <c r="AU1811" s="593"/>
      <c r="AV1811" s="593"/>
      <c r="AW1811" s="593"/>
      <c r="AX1811" s="593"/>
      <c r="AY1811" s="593"/>
      <c r="AZ1811" s="593"/>
      <c r="BA1811" s="593"/>
      <c r="BB1811" s="593"/>
      <c r="BC1811" s="593"/>
      <c r="BD1811" s="593"/>
      <c r="BE1811" s="593"/>
      <c r="BF1811" s="593"/>
      <c r="BG1811" s="593"/>
      <c r="BH1811" s="593"/>
      <c r="BI1811" s="593"/>
      <c r="BJ1811" s="593"/>
      <c r="BK1811" s="593"/>
      <c r="BL1811" s="593"/>
      <c r="BM1811" s="593"/>
      <c r="BN1811" s="593"/>
      <c r="BO1811" s="593"/>
      <c r="BP1811" s="593"/>
      <c r="BQ1811" s="593"/>
      <c r="BR1811" s="593"/>
      <c r="BS1811" s="593"/>
      <c r="BT1811" s="593"/>
      <c r="BU1811" s="593"/>
      <c r="BV1811" s="593"/>
      <c r="BW1811" s="593"/>
      <c r="BX1811" s="593"/>
      <c r="BY1811" s="593"/>
      <c r="BZ1811" s="593"/>
      <c r="CA1811" s="593"/>
      <c r="CB1811" s="593"/>
      <c r="CC1811" s="593"/>
      <c r="CD1811" s="593"/>
      <c r="CE1811" s="593"/>
      <c r="CF1811" s="593"/>
      <c r="CG1811" s="593"/>
      <c r="CH1811" s="593"/>
      <c r="CI1811" s="593"/>
      <c r="CJ1811" s="593"/>
      <c r="CK1811" s="593"/>
      <c r="CL1811" s="593"/>
      <c r="CM1811" s="593"/>
      <c r="CN1811" s="593"/>
      <c r="CO1811" s="593"/>
      <c r="CP1811" s="593"/>
      <c r="CQ1811" s="593"/>
      <c r="CR1811" s="593"/>
      <c r="CS1811" s="593"/>
      <c r="CT1811" s="593"/>
      <c r="CU1811" s="593"/>
      <c r="CV1811" s="593"/>
      <c r="CW1811" s="593"/>
      <c r="CX1811" s="593"/>
      <c r="CY1811" s="593"/>
      <c r="CZ1811" s="593"/>
      <c r="DA1811" s="593"/>
    </row>
    <row r="1812" spans="1:105" s="591" customFormat="1" ht="14.5" x14ac:dyDescent="0.35">
      <c r="A1812" s="624" t="s">
        <v>1740</v>
      </c>
      <c r="B1812" s="470" t="s">
        <v>48</v>
      </c>
      <c r="C1812" s="21">
        <v>9780008502430</v>
      </c>
      <c r="D1812" s="649">
        <v>4.75</v>
      </c>
      <c r="E1812" s="134"/>
      <c r="F1812" s="366">
        <f t="shared" si="283"/>
        <v>0</v>
      </c>
      <c r="G1812" s="367">
        <f t="shared" si="284"/>
        <v>0</v>
      </c>
      <c r="H1812" s="338" t="s">
        <v>810</v>
      </c>
      <c r="I1812" s="338">
        <v>0</v>
      </c>
      <c r="J1812" s="167">
        <v>44833</v>
      </c>
      <c r="K1812" s="300"/>
      <c r="L1812" s="300"/>
      <c r="M1812" s="300"/>
      <c r="N1812" s="300"/>
      <c r="O1812" s="300"/>
      <c r="P1812" s="300"/>
      <c r="Q1812" s="300"/>
      <c r="R1812" s="300"/>
      <c r="S1812" s="300"/>
      <c r="T1812" s="300"/>
      <c r="U1812" s="300"/>
      <c r="V1812" s="300"/>
      <c r="W1812" s="300"/>
      <c r="X1812" s="300"/>
      <c r="Y1812" s="300"/>
      <c r="Z1812" s="300"/>
      <c r="AA1812" s="300"/>
      <c r="AB1812" s="300"/>
      <c r="AC1812" s="300"/>
      <c r="AD1812" s="300"/>
      <c r="AE1812" s="300"/>
      <c r="AF1812" s="300"/>
      <c r="AG1812" s="300"/>
      <c r="AH1812" s="300"/>
      <c r="AI1812" s="300"/>
      <c r="AJ1812" s="300"/>
      <c r="AK1812" s="300"/>
      <c r="AL1812" s="300"/>
      <c r="AM1812" s="592"/>
      <c r="AN1812" s="593"/>
      <c r="AO1812" s="593"/>
      <c r="AP1812" s="593"/>
      <c r="AQ1812" s="593"/>
      <c r="AR1812" s="593"/>
      <c r="AS1812" s="593"/>
      <c r="AT1812" s="593"/>
      <c r="AU1812" s="593"/>
      <c r="AV1812" s="593"/>
      <c r="AW1812" s="593"/>
      <c r="AX1812" s="593"/>
      <c r="AY1812" s="593"/>
      <c r="AZ1812" s="593"/>
      <c r="BA1812" s="593"/>
      <c r="BB1812" s="593"/>
      <c r="BC1812" s="593"/>
      <c r="BD1812" s="593"/>
      <c r="BE1812" s="593"/>
      <c r="BF1812" s="593"/>
      <c r="BG1812" s="593"/>
      <c r="BH1812" s="593"/>
      <c r="BI1812" s="593"/>
      <c r="BJ1812" s="593"/>
      <c r="BK1812" s="593"/>
      <c r="BL1812" s="593"/>
      <c r="BM1812" s="593"/>
      <c r="BN1812" s="593"/>
      <c r="BO1812" s="593"/>
      <c r="BP1812" s="593"/>
      <c r="BQ1812" s="593"/>
      <c r="BR1812" s="593"/>
      <c r="BS1812" s="593"/>
      <c r="BT1812" s="593"/>
      <c r="BU1812" s="593"/>
      <c r="BV1812" s="593"/>
      <c r="BW1812" s="593"/>
      <c r="BX1812" s="593"/>
      <c r="BY1812" s="593"/>
      <c r="BZ1812" s="593"/>
      <c r="CA1812" s="593"/>
      <c r="CB1812" s="593"/>
      <c r="CC1812" s="593"/>
      <c r="CD1812" s="593"/>
      <c r="CE1812" s="593"/>
      <c r="CF1812" s="593"/>
      <c r="CG1812" s="593"/>
      <c r="CH1812" s="593"/>
      <c r="CI1812" s="593"/>
      <c r="CJ1812" s="593"/>
      <c r="CK1812" s="593"/>
      <c r="CL1812" s="593"/>
      <c r="CM1812" s="593"/>
      <c r="CN1812" s="593"/>
      <c r="CO1812" s="593"/>
      <c r="CP1812" s="593"/>
      <c r="CQ1812" s="593"/>
      <c r="CR1812" s="593"/>
      <c r="CS1812" s="593"/>
      <c r="CT1812" s="593"/>
      <c r="CU1812" s="593"/>
      <c r="CV1812" s="593"/>
      <c r="CW1812" s="593"/>
      <c r="CX1812" s="593"/>
      <c r="CY1812" s="593"/>
      <c r="CZ1812" s="593"/>
      <c r="DA1812" s="593"/>
    </row>
    <row r="1813" spans="1:105" s="591" customFormat="1" ht="14.5" x14ac:dyDescent="0.35">
      <c r="A1813" s="624" t="s">
        <v>1741</v>
      </c>
      <c r="B1813" s="470" t="s">
        <v>48</v>
      </c>
      <c r="C1813" s="21">
        <v>9780008540098</v>
      </c>
      <c r="D1813" s="649">
        <v>4.75</v>
      </c>
      <c r="E1813" s="134"/>
      <c r="F1813" s="366">
        <f t="shared" si="283"/>
        <v>0</v>
      </c>
      <c r="G1813" s="367">
        <f t="shared" si="284"/>
        <v>0</v>
      </c>
      <c r="H1813" s="338" t="s">
        <v>810</v>
      </c>
      <c r="I1813" s="338">
        <v>0</v>
      </c>
      <c r="J1813" s="167">
        <v>44833</v>
      </c>
      <c r="K1813" s="300"/>
      <c r="L1813" s="300"/>
      <c r="M1813" s="300"/>
      <c r="N1813" s="300"/>
      <c r="O1813" s="300"/>
      <c r="P1813" s="300"/>
      <c r="Q1813" s="300"/>
      <c r="R1813" s="300"/>
      <c r="S1813" s="300"/>
      <c r="T1813" s="300"/>
      <c r="U1813" s="300"/>
      <c r="V1813" s="300"/>
      <c r="W1813" s="300"/>
      <c r="X1813" s="300"/>
      <c r="Y1813" s="300"/>
      <c r="Z1813" s="300"/>
      <c r="AA1813" s="300"/>
      <c r="AB1813" s="300"/>
      <c r="AC1813" s="300"/>
      <c r="AD1813" s="300"/>
      <c r="AE1813" s="300"/>
      <c r="AF1813" s="300"/>
      <c r="AG1813" s="300"/>
      <c r="AH1813" s="300"/>
      <c r="AI1813" s="300"/>
      <c r="AJ1813" s="300"/>
      <c r="AK1813" s="300"/>
      <c r="AL1813" s="300"/>
      <c r="AM1813" s="592"/>
      <c r="AN1813" s="593"/>
      <c r="AO1813" s="593"/>
      <c r="AP1813" s="593"/>
      <c r="AQ1813" s="593"/>
      <c r="AR1813" s="593"/>
      <c r="AS1813" s="593"/>
      <c r="AT1813" s="593"/>
      <c r="AU1813" s="593"/>
      <c r="AV1813" s="593"/>
      <c r="AW1813" s="593"/>
      <c r="AX1813" s="593"/>
      <c r="AY1813" s="593"/>
      <c r="AZ1813" s="593"/>
      <c r="BA1813" s="593"/>
      <c r="BB1813" s="593"/>
      <c r="BC1813" s="593"/>
      <c r="BD1813" s="593"/>
      <c r="BE1813" s="593"/>
      <c r="BF1813" s="593"/>
      <c r="BG1813" s="593"/>
      <c r="BH1813" s="593"/>
      <c r="BI1813" s="593"/>
      <c r="BJ1813" s="593"/>
      <c r="BK1813" s="593"/>
      <c r="BL1813" s="593"/>
      <c r="BM1813" s="593"/>
      <c r="BN1813" s="593"/>
      <c r="BO1813" s="593"/>
      <c r="BP1813" s="593"/>
      <c r="BQ1813" s="593"/>
      <c r="BR1813" s="593"/>
      <c r="BS1813" s="593"/>
      <c r="BT1813" s="593"/>
      <c r="BU1813" s="593"/>
      <c r="BV1813" s="593"/>
      <c r="BW1813" s="593"/>
      <c r="BX1813" s="593"/>
      <c r="BY1813" s="593"/>
      <c r="BZ1813" s="593"/>
      <c r="CA1813" s="593"/>
      <c r="CB1813" s="593"/>
      <c r="CC1813" s="593"/>
      <c r="CD1813" s="593"/>
      <c r="CE1813" s="593"/>
      <c r="CF1813" s="593"/>
      <c r="CG1813" s="593"/>
      <c r="CH1813" s="593"/>
      <c r="CI1813" s="593"/>
      <c r="CJ1813" s="593"/>
      <c r="CK1813" s="593"/>
      <c r="CL1813" s="593"/>
      <c r="CM1813" s="593"/>
      <c r="CN1813" s="593"/>
      <c r="CO1813" s="593"/>
      <c r="CP1813" s="593"/>
      <c r="CQ1813" s="593"/>
      <c r="CR1813" s="593"/>
      <c r="CS1813" s="593"/>
      <c r="CT1813" s="593"/>
      <c r="CU1813" s="593"/>
      <c r="CV1813" s="593"/>
      <c r="CW1813" s="593"/>
      <c r="CX1813" s="593"/>
      <c r="CY1813" s="593"/>
      <c r="CZ1813" s="593"/>
      <c r="DA1813" s="593"/>
    </row>
    <row r="1814" spans="1:105" s="591" customFormat="1" ht="14.5" x14ac:dyDescent="0.35">
      <c r="A1814" s="624" t="s">
        <v>1742</v>
      </c>
      <c r="B1814" s="470" t="s">
        <v>48</v>
      </c>
      <c r="C1814" s="21">
        <v>9780008539955</v>
      </c>
      <c r="D1814" s="649">
        <v>4.75</v>
      </c>
      <c r="E1814" s="134"/>
      <c r="F1814" s="366">
        <f t="shared" si="283"/>
        <v>0</v>
      </c>
      <c r="G1814" s="367">
        <f t="shared" si="284"/>
        <v>0</v>
      </c>
      <c r="H1814" s="338" t="s">
        <v>810</v>
      </c>
      <c r="I1814" s="338">
        <v>0</v>
      </c>
      <c r="J1814" s="167">
        <v>44833</v>
      </c>
      <c r="K1814" s="300"/>
      <c r="L1814" s="300"/>
      <c r="M1814" s="300"/>
      <c r="N1814" s="300"/>
      <c r="O1814" s="300"/>
      <c r="P1814" s="300"/>
      <c r="Q1814" s="300"/>
      <c r="R1814" s="300"/>
      <c r="S1814" s="300"/>
      <c r="T1814" s="300"/>
      <c r="U1814" s="300"/>
      <c r="V1814" s="300"/>
      <c r="W1814" s="300"/>
      <c r="X1814" s="300"/>
      <c r="Y1814" s="300"/>
      <c r="Z1814" s="300"/>
      <c r="AA1814" s="300"/>
      <c r="AB1814" s="300"/>
      <c r="AC1814" s="300"/>
      <c r="AD1814" s="300"/>
      <c r="AE1814" s="300"/>
      <c r="AF1814" s="300"/>
      <c r="AG1814" s="300"/>
      <c r="AH1814" s="300"/>
      <c r="AI1814" s="300"/>
      <c r="AJ1814" s="300"/>
      <c r="AK1814" s="300"/>
      <c r="AL1814" s="300"/>
      <c r="AM1814" s="592"/>
      <c r="AN1814" s="593"/>
      <c r="AO1814" s="593"/>
      <c r="AP1814" s="593"/>
      <c r="AQ1814" s="593"/>
      <c r="AR1814" s="593"/>
      <c r="AS1814" s="593"/>
      <c r="AT1814" s="593"/>
      <c r="AU1814" s="593"/>
      <c r="AV1814" s="593"/>
      <c r="AW1814" s="593"/>
      <c r="AX1814" s="593"/>
      <c r="AY1814" s="593"/>
      <c r="AZ1814" s="593"/>
      <c r="BA1814" s="593"/>
      <c r="BB1814" s="593"/>
      <c r="BC1814" s="593"/>
      <c r="BD1814" s="593"/>
      <c r="BE1814" s="593"/>
      <c r="BF1814" s="593"/>
      <c r="BG1814" s="593"/>
      <c r="BH1814" s="593"/>
      <c r="BI1814" s="593"/>
      <c r="BJ1814" s="593"/>
      <c r="BK1814" s="593"/>
      <c r="BL1814" s="593"/>
      <c r="BM1814" s="593"/>
      <c r="BN1814" s="593"/>
      <c r="BO1814" s="593"/>
      <c r="BP1814" s="593"/>
      <c r="BQ1814" s="593"/>
      <c r="BR1814" s="593"/>
      <c r="BS1814" s="593"/>
      <c r="BT1814" s="593"/>
      <c r="BU1814" s="593"/>
      <c r="BV1814" s="593"/>
      <c r="BW1814" s="593"/>
      <c r="BX1814" s="593"/>
      <c r="BY1814" s="593"/>
      <c r="BZ1814" s="593"/>
      <c r="CA1814" s="593"/>
      <c r="CB1814" s="593"/>
      <c r="CC1814" s="593"/>
      <c r="CD1814" s="593"/>
      <c r="CE1814" s="593"/>
      <c r="CF1814" s="593"/>
      <c r="CG1814" s="593"/>
      <c r="CH1814" s="593"/>
      <c r="CI1814" s="593"/>
      <c r="CJ1814" s="593"/>
      <c r="CK1814" s="593"/>
      <c r="CL1814" s="593"/>
      <c r="CM1814" s="593"/>
      <c r="CN1814" s="593"/>
      <c r="CO1814" s="593"/>
      <c r="CP1814" s="593"/>
      <c r="CQ1814" s="593"/>
      <c r="CR1814" s="593"/>
      <c r="CS1814" s="593"/>
      <c r="CT1814" s="593"/>
      <c r="CU1814" s="593"/>
      <c r="CV1814" s="593"/>
      <c r="CW1814" s="593"/>
      <c r="CX1814" s="593"/>
      <c r="CY1814" s="593"/>
      <c r="CZ1814" s="593"/>
      <c r="DA1814" s="593"/>
    </row>
    <row r="1815" spans="1:105" s="591" customFormat="1" ht="14.5" x14ac:dyDescent="0.35">
      <c r="A1815" s="624" t="s">
        <v>1743</v>
      </c>
      <c r="B1815" s="470" t="s">
        <v>48</v>
      </c>
      <c r="C1815" s="21">
        <v>9780008539931</v>
      </c>
      <c r="D1815" s="649">
        <v>4.75</v>
      </c>
      <c r="E1815" s="134"/>
      <c r="F1815" s="366">
        <f t="shared" ref="F1815" si="285">SUM(E1815*D1815)</f>
        <v>0</v>
      </c>
      <c r="G1815" s="367">
        <f>IF($F$17="Y",$F$19,0)</f>
        <v>0</v>
      </c>
      <c r="H1815" s="338" t="s">
        <v>810</v>
      </c>
      <c r="I1815" s="338">
        <v>0</v>
      </c>
      <c r="J1815" s="167">
        <v>44441</v>
      </c>
      <c r="K1815" s="300"/>
      <c r="L1815" s="300"/>
      <c r="M1815" s="300"/>
      <c r="N1815" s="300"/>
      <c r="O1815" s="300"/>
      <c r="P1815" s="300"/>
      <c r="Q1815" s="300"/>
      <c r="R1815" s="300"/>
      <c r="S1815" s="300"/>
      <c r="T1815" s="300"/>
      <c r="U1815" s="300"/>
      <c r="V1815" s="300"/>
      <c r="W1815" s="300"/>
      <c r="X1815" s="300"/>
      <c r="Y1815" s="300"/>
      <c r="Z1815" s="300"/>
      <c r="AA1815" s="300"/>
      <c r="AB1815" s="300"/>
      <c r="AC1815" s="300"/>
      <c r="AD1815" s="300"/>
      <c r="AE1815" s="300"/>
      <c r="AF1815" s="300"/>
      <c r="AG1815" s="300"/>
      <c r="AH1815" s="300"/>
      <c r="AI1815" s="300"/>
      <c r="AJ1815" s="300"/>
      <c r="AK1815" s="300"/>
      <c r="AL1815" s="300"/>
      <c r="AM1815" s="592"/>
      <c r="AN1815" s="593"/>
      <c r="AO1815" s="593"/>
      <c r="AP1815" s="593"/>
      <c r="AQ1815" s="593"/>
      <c r="AR1815" s="593"/>
      <c r="AS1815" s="593"/>
      <c r="AT1815" s="593"/>
      <c r="AU1815" s="593"/>
      <c r="AV1815" s="593"/>
      <c r="AW1815" s="593"/>
      <c r="AX1815" s="593"/>
      <c r="AY1815" s="593"/>
      <c r="AZ1815" s="593"/>
      <c r="BA1815" s="593"/>
      <c r="BB1815" s="593"/>
      <c r="BC1815" s="593"/>
      <c r="BD1815" s="593"/>
      <c r="BE1815" s="593"/>
      <c r="BF1815" s="593"/>
      <c r="BG1815" s="593"/>
      <c r="BH1815" s="593"/>
      <c r="BI1815" s="593"/>
      <c r="BJ1815" s="593"/>
      <c r="BK1815" s="593"/>
      <c r="BL1815" s="593"/>
      <c r="BM1815" s="593"/>
      <c r="BN1815" s="593"/>
      <c r="BO1815" s="593"/>
      <c r="BP1815" s="593"/>
      <c r="BQ1815" s="593"/>
      <c r="BR1815" s="593"/>
      <c r="BS1815" s="593"/>
      <c r="BT1815" s="593"/>
      <c r="BU1815" s="593"/>
      <c r="BV1815" s="593"/>
      <c r="BW1815" s="593"/>
      <c r="BX1815" s="593"/>
      <c r="BY1815" s="593"/>
      <c r="BZ1815" s="593"/>
      <c r="CA1815" s="593"/>
      <c r="CB1815" s="593"/>
      <c r="CC1815" s="593"/>
      <c r="CD1815" s="593"/>
      <c r="CE1815" s="593"/>
      <c r="CF1815" s="593"/>
      <c r="CG1815" s="593"/>
      <c r="CH1815" s="593"/>
      <c r="CI1815" s="593"/>
      <c r="CJ1815" s="593"/>
      <c r="CK1815" s="593"/>
      <c r="CL1815" s="593"/>
      <c r="CM1815" s="593"/>
      <c r="CN1815" s="593"/>
      <c r="CO1815" s="593"/>
      <c r="CP1815" s="593"/>
      <c r="CQ1815" s="593"/>
      <c r="CR1815" s="593"/>
      <c r="CS1815" s="593"/>
      <c r="CT1815" s="593"/>
      <c r="CU1815" s="593"/>
      <c r="CV1815" s="593"/>
      <c r="CW1815" s="593"/>
      <c r="CX1815" s="593"/>
      <c r="CY1815" s="593"/>
      <c r="CZ1815" s="593"/>
      <c r="DA1815" s="593"/>
    </row>
    <row r="1816" spans="1:105" s="591" customFormat="1" ht="14.5" x14ac:dyDescent="0.35">
      <c r="A1816" s="624" t="s">
        <v>1744</v>
      </c>
      <c r="B1816" s="470" t="s">
        <v>48</v>
      </c>
      <c r="C1816" s="21">
        <v>9780008503307</v>
      </c>
      <c r="D1816" s="649">
        <v>4.75</v>
      </c>
      <c r="E1816" s="134"/>
      <c r="F1816" s="366">
        <f>SUM(E1816*D1816)</f>
        <v>0</v>
      </c>
      <c r="G1816" s="367">
        <f>IF($F$17="Y",$F$19,0)</f>
        <v>0</v>
      </c>
      <c r="H1816" s="338" t="s">
        <v>810</v>
      </c>
      <c r="I1816" s="338">
        <v>0</v>
      </c>
      <c r="J1816" s="167">
        <v>44441</v>
      </c>
      <c r="K1816" s="300"/>
      <c r="L1816" s="300"/>
      <c r="M1816" s="300"/>
      <c r="N1816" s="300"/>
      <c r="O1816" s="300"/>
      <c r="P1816" s="300"/>
      <c r="Q1816" s="300"/>
      <c r="R1816" s="300"/>
      <c r="S1816" s="300"/>
      <c r="T1816" s="300"/>
      <c r="U1816" s="300"/>
      <c r="V1816" s="300"/>
      <c r="W1816" s="300"/>
      <c r="X1816" s="300"/>
      <c r="Y1816" s="300"/>
      <c r="Z1816" s="300"/>
      <c r="AA1816" s="300"/>
      <c r="AB1816" s="300"/>
      <c r="AC1816" s="300"/>
      <c r="AD1816" s="300"/>
      <c r="AE1816" s="300"/>
      <c r="AF1816" s="300"/>
      <c r="AG1816" s="300"/>
      <c r="AH1816" s="300"/>
      <c r="AI1816" s="300"/>
      <c r="AJ1816" s="300"/>
      <c r="AK1816" s="300"/>
      <c r="AL1816" s="300"/>
      <c r="AM1816" s="592"/>
      <c r="AN1816" s="593"/>
      <c r="AO1816" s="593"/>
      <c r="AP1816" s="593"/>
      <c r="AQ1816" s="593"/>
      <c r="AR1816" s="593"/>
      <c r="AS1816" s="593"/>
      <c r="AT1816" s="593"/>
      <c r="AU1816" s="593"/>
      <c r="AV1816" s="593"/>
      <c r="AW1816" s="593"/>
      <c r="AX1816" s="593"/>
      <c r="AY1816" s="593"/>
      <c r="AZ1816" s="593"/>
      <c r="BA1816" s="593"/>
      <c r="BB1816" s="593"/>
      <c r="BC1816" s="593"/>
      <c r="BD1816" s="593"/>
      <c r="BE1816" s="593"/>
      <c r="BF1816" s="593"/>
      <c r="BG1816" s="593"/>
      <c r="BH1816" s="593"/>
      <c r="BI1816" s="593"/>
      <c r="BJ1816" s="593"/>
      <c r="BK1816" s="593"/>
      <c r="BL1816" s="593"/>
      <c r="BM1816" s="593"/>
      <c r="BN1816" s="593"/>
      <c r="BO1816" s="593"/>
      <c r="BP1816" s="593"/>
      <c r="BQ1816" s="593"/>
      <c r="BR1816" s="593"/>
      <c r="BS1816" s="593"/>
      <c r="BT1816" s="593"/>
      <c r="BU1816" s="593"/>
      <c r="BV1816" s="593"/>
      <c r="BW1816" s="593"/>
      <c r="BX1816" s="593"/>
      <c r="BY1816" s="593"/>
      <c r="BZ1816" s="593"/>
      <c r="CA1816" s="593"/>
      <c r="CB1816" s="593"/>
      <c r="CC1816" s="593"/>
      <c r="CD1816" s="593"/>
      <c r="CE1816" s="593"/>
      <c r="CF1816" s="593"/>
      <c r="CG1816" s="593"/>
      <c r="CH1816" s="593"/>
      <c r="CI1816" s="593"/>
      <c r="CJ1816" s="593"/>
      <c r="CK1816" s="593"/>
      <c r="CL1816" s="593"/>
      <c r="CM1816" s="593"/>
      <c r="CN1816" s="593"/>
      <c r="CO1816" s="593"/>
      <c r="CP1816" s="593"/>
      <c r="CQ1816" s="593"/>
      <c r="CR1816" s="593"/>
      <c r="CS1816" s="593"/>
      <c r="CT1816" s="593"/>
      <c r="CU1816" s="593"/>
      <c r="CV1816" s="593"/>
      <c r="CW1816" s="593"/>
      <c r="CX1816" s="593"/>
      <c r="CY1816" s="593"/>
      <c r="CZ1816" s="593"/>
      <c r="DA1816" s="593"/>
    </row>
    <row r="1817" spans="1:105" s="591" customFormat="1" ht="14.5" x14ac:dyDescent="0.35">
      <c r="A1817" s="624" t="s">
        <v>1745</v>
      </c>
      <c r="B1817" s="470" t="s">
        <v>48</v>
      </c>
      <c r="C1817" s="21">
        <v>9780008502621</v>
      </c>
      <c r="D1817" s="649">
        <v>4.75</v>
      </c>
      <c r="E1817" s="134"/>
      <c r="F1817" s="366">
        <f t="shared" ref="F1817" si="286">SUM(E1817*D1817)</f>
        <v>0</v>
      </c>
      <c r="G1817" s="367">
        <f>IF($F$17="Y",$F$19,0)</f>
        <v>0</v>
      </c>
      <c r="H1817" s="338" t="s">
        <v>810</v>
      </c>
      <c r="I1817" s="338">
        <v>0</v>
      </c>
      <c r="J1817" s="167">
        <v>44441</v>
      </c>
      <c r="K1817" s="300"/>
      <c r="L1817" s="300"/>
      <c r="M1817" s="300"/>
      <c r="N1817" s="300"/>
      <c r="O1817" s="300"/>
      <c r="P1817" s="300"/>
      <c r="Q1817" s="300"/>
      <c r="R1817" s="300"/>
      <c r="S1817" s="300"/>
      <c r="T1817" s="300"/>
      <c r="U1817" s="300"/>
      <c r="V1817" s="300"/>
      <c r="W1817" s="300"/>
      <c r="X1817" s="300"/>
      <c r="Y1817" s="300"/>
      <c r="Z1817" s="300"/>
      <c r="AA1817" s="300"/>
      <c r="AB1817" s="300"/>
      <c r="AC1817" s="300"/>
      <c r="AD1817" s="300"/>
      <c r="AE1817" s="300"/>
      <c r="AF1817" s="300"/>
      <c r="AG1817" s="300"/>
      <c r="AH1817" s="300"/>
      <c r="AI1817" s="300"/>
      <c r="AJ1817" s="300"/>
      <c r="AK1817" s="300"/>
      <c r="AL1817" s="300"/>
      <c r="AM1817" s="592"/>
      <c r="AN1817" s="593"/>
      <c r="AO1817" s="593"/>
      <c r="AP1817" s="593"/>
      <c r="AQ1817" s="593"/>
      <c r="AR1817" s="593"/>
      <c r="AS1817" s="593"/>
      <c r="AT1817" s="593"/>
      <c r="AU1817" s="593"/>
      <c r="AV1817" s="593"/>
      <c r="AW1817" s="593"/>
      <c r="AX1817" s="593"/>
      <c r="AY1817" s="593"/>
      <c r="AZ1817" s="593"/>
      <c r="BA1817" s="593"/>
      <c r="BB1817" s="593"/>
      <c r="BC1817" s="593"/>
      <c r="BD1817" s="593"/>
      <c r="BE1817" s="593"/>
      <c r="BF1817" s="593"/>
      <c r="BG1817" s="593"/>
      <c r="BH1817" s="593"/>
      <c r="BI1817" s="593"/>
      <c r="BJ1817" s="593"/>
      <c r="BK1817" s="593"/>
      <c r="BL1817" s="593"/>
      <c r="BM1817" s="593"/>
      <c r="BN1817" s="593"/>
      <c r="BO1817" s="593"/>
      <c r="BP1817" s="593"/>
      <c r="BQ1817" s="593"/>
      <c r="BR1817" s="593"/>
      <c r="BS1817" s="593"/>
      <c r="BT1817" s="593"/>
      <c r="BU1817" s="593"/>
      <c r="BV1817" s="593"/>
      <c r="BW1817" s="593"/>
      <c r="BX1817" s="593"/>
      <c r="BY1817" s="593"/>
      <c r="BZ1817" s="593"/>
      <c r="CA1817" s="593"/>
      <c r="CB1817" s="593"/>
      <c r="CC1817" s="593"/>
      <c r="CD1817" s="593"/>
      <c r="CE1817" s="593"/>
      <c r="CF1817" s="593"/>
      <c r="CG1817" s="593"/>
      <c r="CH1817" s="593"/>
      <c r="CI1817" s="593"/>
      <c r="CJ1817" s="593"/>
      <c r="CK1817" s="593"/>
      <c r="CL1817" s="593"/>
      <c r="CM1817" s="593"/>
      <c r="CN1817" s="593"/>
      <c r="CO1817" s="593"/>
      <c r="CP1817" s="593"/>
      <c r="CQ1817" s="593"/>
      <c r="CR1817" s="593"/>
      <c r="CS1817" s="593"/>
      <c r="CT1817" s="593"/>
      <c r="CU1817" s="593"/>
      <c r="CV1817" s="593"/>
      <c r="CW1817" s="593"/>
      <c r="CX1817" s="593"/>
      <c r="CY1817" s="593"/>
      <c r="CZ1817" s="593"/>
      <c r="DA1817" s="593"/>
    </row>
    <row r="1818" spans="1:105" s="591" customFormat="1" ht="14.5" x14ac:dyDescent="0.35">
      <c r="A1818" s="624" t="s">
        <v>1746</v>
      </c>
      <c r="B1818" s="470" t="s">
        <v>48</v>
      </c>
      <c r="C1818" s="21">
        <v>9780008540074</v>
      </c>
      <c r="D1818" s="649">
        <v>4.75</v>
      </c>
      <c r="E1818" s="134"/>
      <c r="F1818" s="366">
        <f>SUM(E1818*D1818)</f>
        <v>0</v>
      </c>
      <c r="G1818" s="367">
        <f>IF($F$17="Y",$F$19,0)</f>
        <v>0</v>
      </c>
      <c r="H1818" s="338" t="s">
        <v>810</v>
      </c>
      <c r="I1818" s="338">
        <v>0</v>
      </c>
      <c r="J1818" s="167">
        <v>44441</v>
      </c>
      <c r="K1818" s="300"/>
      <c r="L1818" s="300"/>
      <c r="M1818" s="300"/>
      <c r="N1818" s="300"/>
      <c r="O1818" s="300"/>
      <c r="P1818" s="300"/>
      <c r="Q1818" s="300"/>
      <c r="R1818" s="300"/>
      <c r="S1818" s="300"/>
      <c r="T1818" s="300"/>
      <c r="U1818" s="300"/>
      <c r="V1818" s="300"/>
      <c r="W1818" s="300"/>
      <c r="X1818" s="300"/>
      <c r="Y1818" s="300"/>
      <c r="Z1818" s="300"/>
      <c r="AA1818" s="300"/>
      <c r="AB1818" s="300"/>
      <c r="AC1818" s="300"/>
      <c r="AD1818" s="300"/>
      <c r="AE1818" s="300"/>
      <c r="AF1818" s="300"/>
      <c r="AG1818" s="300"/>
      <c r="AH1818" s="300"/>
      <c r="AI1818" s="300"/>
      <c r="AJ1818" s="300"/>
      <c r="AK1818" s="300"/>
      <c r="AL1818" s="300"/>
      <c r="AM1818" s="592"/>
      <c r="AN1818" s="593"/>
      <c r="AO1818" s="593"/>
      <c r="AP1818" s="593"/>
      <c r="AQ1818" s="593"/>
      <c r="AR1818" s="593"/>
      <c r="AS1818" s="593"/>
      <c r="AT1818" s="593"/>
      <c r="AU1818" s="593"/>
      <c r="AV1818" s="593"/>
      <c r="AW1818" s="593"/>
      <c r="AX1818" s="593"/>
      <c r="AY1818" s="593"/>
      <c r="AZ1818" s="593"/>
      <c r="BA1818" s="593"/>
      <c r="BB1818" s="593"/>
      <c r="BC1818" s="593"/>
      <c r="BD1818" s="593"/>
      <c r="BE1818" s="593"/>
      <c r="BF1818" s="593"/>
      <c r="BG1818" s="593"/>
      <c r="BH1818" s="593"/>
      <c r="BI1818" s="593"/>
      <c r="BJ1818" s="593"/>
      <c r="BK1818" s="593"/>
      <c r="BL1818" s="593"/>
      <c r="BM1818" s="593"/>
      <c r="BN1818" s="593"/>
      <c r="BO1818" s="593"/>
      <c r="BP1818" s="593"/>
      <c r="BQ1818" s="593"/>
      <c r="BR1818" s="593"/>
      <c r="BS1818" s="593"/>
      <c r="BT1818" s="593"/>
      <c r="BU1818" s="593"/>
      <c r="BV1818" s="593"/>
      <c r="BW1818" s="593"/>
      <c r="BX1818" s="593"/>
      <c r="BY1818" s="593"/>
      <c r="BZ1818" s="593"/>
      <c r="CA1818" s="593"/>
      <c r="CB1818" s="593"/>
      <c r="CC1818" s="593"/>
      <c r="CD1818" s="593"/>
      <c r="CE1818" s="593"/>
      <c r="CF1818" s="593"/>
      <c r="CG1818" s="593"/>
      <c r="CH1818" s="593"/>
      <c r="CI1818" s="593"/>
      <c r="CJ1818" s="593"/>
      <c r="CK1818" s="593"/>
      <c r="CL1818" s="593"/>
      <c r="CM1818" s="593"/>
      <c r="CN1818" s="593"/>
      <c r="CO1818" s="593"/>
      <c r="CP1818" s="593"/>
      <c r="CQ1818" s="593"/>
      <c r="CR1818" s="593"/>
      <c r="CS1818" s="593"/>
      <c r="CT1818" s="593"/>
      <c r="CU1818" s="593"/>
      <c r="CV1818" s="593"/>
      <c r="CW1818" s="593"/>
      <c r="CX1818" s="593"/>
      <c r="CY1818" s="593"/>
      <c r="CZ1818" s="593"/>
      <c r="DA1818" s="593"/>
    </row>
    <row r="1819" spans="1:105" s="591" customFormat="1" ht="14.5" x14ac:dyDescent="0.35">
      <c r="A1819" s="624" t="s">
        <v>1747</v>
      </c>
      <c r="B1819" s="470" t="s">
        <v>48</v>
      </c>
      <c r="C1819" s="21">
        <v>9780008539894</v>
      </c>
      <c r="D1819" s="649">
        <v>4.75</v>
      </c>
      <c r="E1819" s="134"/>
      <c r="F1819" s="366">
        <f>SUM(E1819*D1819)</f>
        <v>0</v>
      </c>
      <c r="G1819" s="367">
        <f>IF($F$17="Y",$F$19,0)</f>
        <v>0</v>
      </c>
      <c r="H1819" s="338" t="s">
        <v>810</v>
      </c>
      <c r="I1819" s="338">
        <v>0</v>
      </c>
      <c r="J1819" s="167">
        <v>44441</v>
      </c>
      <c r="K1819" s="300"/>
      <c r="L1819" s="300"/>
      <c r="M1819" s="300"/>
      <c r="N1819" s="300"/>
      <c r="O1819" s="300"/>
      <c r="P1819" s="300"/>
      <c r="Q1819" s="300"/>
      <c r="R1819" s="300"/>
      <c r="S1819" s="300"/>
      <c r="T1819" s="300"/>
      <c r="U1819" s="300"/>
      <c r="V1819" s="300"/>
      <c r="W1819" s="300"/>
      <c r="X1819" s="300"/>
      <c r="Y1819" s="300"/>
      <c r="Z1819" s="300"/>
      <c r="AA1819" s="300"/>
      <c r="AB1819" s="300"/>
      <c r="AC1819" s="300"/>
      <c r="AD1819" s="300"/>
      <c r="AE1819" s="300"/>
      <c r="AF1819" s="300"/>
      <c r="AG1819" s="300"/>
      <c r="AH1819" s="300"/>
      <c r="AI1819" s="300"/>
      <c r="AJ1819" s="300"/>
      <c r="AK1819" s="300"/>
      <c r="AL1819" s="300"/>
      <c r="AM1819" s="592"/>
      <c r="AN1819" s="593"/>
      <c r="AO1819" s="593"/>
      <c r="AP1819" s="593"/>
      <c r="AQ1819" s="593"/>
      <c r="AR1819" s="593"/>
      <c r="AS1819" s="593"/>
      <c r="AT1819" s="593"/>
      <c r="AU1819" s="593"/>
      <c r="AV1819" s="593"/>
      <c r="AW1819" s="593"/>
      <c r="AX1819" s="593"/>
      <c r="AY1819" s="593"/>
      <c r="AZ1819" s="593"/>
      <c r="BA1819" s="593"/>
      <c r="BB1819" s="593"/>
      <c r="BC1819" s="593"/>
      <c r="BD1819" s="593"/>
      <c r="BE1819" s="593"/>
      <c r="BF1819" s="593"/>
      <c r="BG1819" s="593"/>
      <c r="BH1819" s="593"/>
      <c r="BI1819" s="593"/>
      <c r="BJ1819" s="593"/>
      <c r="BK1819" s="593"/>
      <c r="BL1819" s="593"/>
      <c r="BM1819" s="593"/>
      <c r="BN1819" s="593"/>
      <c r="BO1819" s="593"/>
      <c r="BP1819" s="593"/>
      <c r="BQ1819" s="593"/>
      <c r="BR1819" s="593"/>
      <c r="BS1819" s="593"/>
      <c r="BT1819" s="593"/>
      <c r="BU1819" s="593"/>
      <c r="BV1819" s="593"/>
      <c r="BW1819" s="593"/>
      <c r="BX1819" s="593"/>
      <c r="BY1819" s="593"/>
      <c r="BZ1819" s="593"/>
      <c r="CA1819" s="593"/>
      <c r="CB1819" s="593"/>
      <c r="CC1819" s="593"/>
      <c r="CD1819" s="593"/>
      <c r="CE1819" s="593"/>
      <c r="CF1819" s="593"/>
      <c r="CG1819" s="593"/>
      <c r="CH1819" s="593"/>
      <c r="CI1819" s="593"/>
      <c r="CJ1819" s="593"/>
      <c r="CK1819" s="593"/>
      <c r="CL1819" s="593"/>
      <c r="CM1819" s="593"/>
      <c r="CN1819" s="593"/>
      <c r="CO1819" s="593"/>
      <c r="CP1819" s="593"/>
      <c r="CQ1819" s="593"/>
      <c r="CR1819" s="593"/>
      <c r="CS1819" s="593"/>
      <c r="CT1819" s="593"/>
      <c r="CU1819" s="593"/>
      <c r="CV1819" s="593"/>
      <c r="CW1819" s="593"/>
      <c r="CX1819" s="593"/>
      <c r="CY1819" s="593"/>
      <c r="CZ1819" s="593"/>
      <c r="DA1819" s="593"/>
    </row>
    <row r="1820" spans="1:105" s="591" customFormat="1" ht="14.5" x14ac:dyDescent="0.35">
      <c r="A1820" s="624" t="s">
        <v>1748</v>
      </c>
      <c r="B1820" s="470" t="s">
        <v>48</v>
      </c>
      <c r="C1820" s="21">
        <v>9780008502294</v>
      </c>
      <c r="D1820" s="649">
        <v>4.75</v>
      </c>
      <c r="E1820" s="134"/>
      <c r="F1820" s="366">
        <f t="shared" ref="F1820" si="287">SUM(E1820*D1820)</f>
        <v>0</v>
      </c>
      <c r="G1820" s="367">
        <f t="shared" ref="G1820:G1825" si="288">IF($F$17="Y",$F$19,0)</f>
        <v>0</v>
      </c>
      <c r="H1820" s="338" t="s">
        <v>810</v>
      </c>
      <c r="I1820" s="338">
        <v>0</v>
      </c>
      <c r="J1820" s="167">
        <v>44441</v>
      </c>
      <c r="K1820" s="338"/>
      <c r="L1820" s="338"/>
      <c r="M1820" s="338"/>
      <c r="N1820" s="338"/>
      <c r="O1820" s="338"/>
      <c r="P1820" s="338"/>
      <c r="Q1820" s="338"/>
      <c r="R1820" s="338"/>
      <c r="S1820" s="338"/>
      <c r="T1820" s="338"/>
      <c r="U1820" s="338"/>
      <c r="V1820" s="338"/>
      <c r="W1820" s="338"/>
      <c r="X1820" s="338"/>
      <c r="Y1820" s="338"/>
      <c r="Z1820" s="338"/>
      <c r="AA1820" s="338"/>
      <c r="AB1820" s="338"/>
      <c r="AC1820" s="338"/>
      <c r="AD1820" s="338"/>
      <c r="AE1820" s="338"/>
      <c r="AF1820" s="338"/>
      <c r="AG1820" s="338"/>
      <c r="AH1820" s="338"/>
      <c r="AI1820" s="338"/>
      <c r="AJ1820" s="338"/>
      <c r="AK1820" s="338"/>
      <c r="AL1820" s="338"/>
      <c r="AM1820" s="590"/>
      <c r="DA1820" s="593"/>
    </row>
    <row r="1821" spans="1:105" s="591" customFormat="1" ht="14.5" x14ac:dyDescent="0.35">
      <c r="A1821" s="624" t="s">
        <v>1749</v>
      </c>
      <c r="B1821" s="470" t="s">
        <v>48</v>
      </c>
      <c r="C1821" s="21">
        <v>9780008502195</v>
      </c>
      <c r="D1821" s="649">
        <v>4.75</v>
      </c>
      <c r="E1821" s="134"/>
      <c r="F1821" s="366">
        <f>SUM(E1821*D1821)</f>
        <v>0</v>
      </c>
      <c r="G1821" s="367">
        <f t="shared" si="288"/>
        <v>0</v>
      </c>
      <c r="H1821" s="338" t="s">
        <v>810</v>
      </c>
      <c r="I1821" s="338">
        <v>0</v>
      </c>
      <c r="J1821" s="167">
        <v>44441</v>
      </c>
      <c r="K1821" s="338"/>
      <c r="L1821" s="338"/>
      <c r="M1821" s="338"/>
      <c r="N1821" s="338"/>
      <c r="O1821" s="338"/>
      <c r="P1821" s="338"/>
      <c r="Q1821" s="338"/>
      <c r="R1821" s="338"/>
      <c r="S1821" s="338"/>
      <c r="T1821" s="338"/>
      <c r="U1821" s="338"/>
      <c r="V1821" s="338"/>
      <c r="W1821" s="338"/>
      <c r="X1821" s="338"/>
      <c r="Y1821" s="338"/>
      <c r="Z1821" s="338"/>
      <c r="AA1821" s="338"/>
      <c r="AB1821" s="338"/>
      <c r="AC1821" s="338"/>
      <c r="AD1821" s="338"/>
      <c r="AE1821" s="338"/>
      <c r="AF1821" s="338"/>
      <c r="AG1821" s="338"/>
      <c r="AH1821" s="338"/>
      <c r="AI1821" s="338"/>
      <c r="AJ1821" s="338"/>
      <c r="AK1821" s="338"/>
      <c r="AL1821" s="338"/>
      <c r="AM1821" s="590"/>
      <c r="DA1821" s="593"/>
    </row>
    <row r="1822" spans="1:105" s="591" customFormat="1" ht="14.5" x14ac:dyDescent="0.35">
      <c r="A1822" s="624" t="s">
        <v>1226</v>
      </c>
      <c r="B1822" s="470" t="s">
        <v>48</v>
      </c>
      <c r="C1822" s="21">
        <v>9780008502553</v>
      </c>
      <c r="D1822" s="649">
        <v>4.75</v>
      </c>
      <c r="E1822" s="134"/>
      <c r="F1822" s="366">
        <f>SUM(E1822*D1822)</f>
        <v>0</v>
      </c>
      <c r="G1822" s="367">
        <f t="shared" si="288"/>
        <v>0</v>
      </c>
      <c r="H1822" s="338" t="s">
        <v>810</v>
      </c>
      <c r="I1822" s="338">
        <v>0</v>
      </c>
      <c r="J1822" s="167">
        <v>44441</v>
      </c>
      <c r="K1822" s="338"/>
      <c r="L1822" s="338"/>
      <c r="M1822" s="338"/>
      <c r="N1822" s="338"/>
      <c r="O1822" s="338"/>
      <c r="P1822" s="338"/>
      <c r="Q1822" s="338"/>
      <c r="R1822" s="338"/>
      <c r="S1822" s="338"/>
      <c r="T1822" s="338"/>
      <c r="U1822" s="338"/>
      <c r="V1822" s="338"/>
      <c r="W1822" s="338"/>
      <c r="X1822" s="338"/>
      <c r="Y1822" s="338"/>
      <c r="Z1822" s="338"/>
      <c r="AA1822" s="338"/>
      <c r="AB1822" s="338"/>
      <c r="AC1822" s="338"/>
      <c r="AD1822" s="338"/>
      <c r="AE1822" s="338"/>
      <c r="AF1822" s="338"/>
      <c r="AG1822" s="338"/>
      <c r="AH1822" s="338"/>
      <c r="AI1822" s="338"/>
      <c r="AJ1822" s="338"/>
      <c r="AK1822" s="338"/>
      <c r="AL1822" s="338"/>
      <c r="AM1822" s="590"/>
      <c r="DA1822" s="593"/>
    </row>
    <row r="1823" spans="1:105" s="591" customFormat="1" ht="14.5" x14ac:dyDescent="0.35">
      <c r="A1823" s="624" t="s">
        <v>1229</v>
      </c>
      <c r="B1823" s="470" t="s">
        <v>48</v>
      </c>
      <c r="C1823" s="21">
        <v>9780008502591</v>
      </c>
      <c r="D1823" s="649">
        <v>4.75</v>
      </c>
      <c r="E1823" s="134"/>
      <c r="F1823" s="366">
        <f>SUM(E1823*D1823)</f>
        <v>0</v>
      </c>
      <c r="G1823" s="367">
        <f t="shared" si="288"/>
        <v>0</v>
      </c>
      <c r="H1823" s="338" t="s">
        <v>810</v>
      </c>
      <c r="I1823" s="338">
        <v>0</v>
      </c>
      <c r="J1823" s="167">
        <v>44441</v>
      </c>
      <c r="K1823" s="338"/>
      <c r="L1823" s="338"/>
      <c r="M1823" s="338"/>
      <c r="N1823" s="338"/>
      <c r="O1823" s="338"/>
      <c r="P1823" s="338"/>
      <c r="Q1823" s="338"/>
      <c r="R1823" s="338"/>
      <c r="S1823" s="338"/>
      <c r="T1823" s="338"/>
      <c r="U1823" s="338"/>
      <c r="V1823" s="338"/>
      <c r="W1823" s="338"/>
      <c r="X1823" s="338"/>
      <c r="Y1823" s="338"/>
      <c r="Z1823" s="338"/>
      <c r="AA1823" s="338"/>
      <c r="AB1823" s="338"/>
      <c r="AC1823" s="338"/>
      <c r="AD1823" s="338"/>
      <c r="AE1823" s="338"/>
      <c r="AF1823" s="338"/>
      <c r="AG1823" s="338"/>
      <c r="AH1823" s="338"/>
      <c r="AI1823" s="338"/>
      <c r="AJ1823" s="338"/>
      <c r="AK1823" s="338"/>
      <c r="AL1823" s="338"/>
      <c r="AM1823" s="590"/>
      <c r="DA1823" s="593"/>
    </row>
    <row r="1824" spans="1:105" s="591" customFormat="1" ht="14.5" x14ac:dyDescent="0.35">
      <c r="A1824" s="624" t="s">
        <v>1750</v>
      </c>
      <c r="B1824" s="470" t="s">
        <v>48</v>
      </c>
      <c r="C1824" s="21">
        <v>9780008540036</v>
      </c>
      <c r="D1824" s="649">
        <v>4.75</v>
      </c>
      <c r="E1824" s="134"/>
      <c r="F1824" s="366">
        <f>SUM(E1824*D1824)</f>
        <v>0</v>
      </c>
      <c r="G1824" s="367">
        <f t="shared" si="288"/>
        <v>0</v>
      </c>
      <c r="H1824" s="338" t="s">
        <v>810</v>
      </c>
      <c r="I1824" s="338">
        <v>0</v>
      </c>
      <c r="J1824" s="167">
        <v>44441</v>
      </c>
      <c r="K1824" s="338"/>
      <c r="L1824" s="338"/>
      <c r="M1824" s="338"/>
      <c r="N1824" s="338"/>
      <c r="O1824" s="338"/>
      <c r="P1824" s="338"/>
      <c r="Q1824" s="338"/>
      <c r="R1824" s="338"/>
      <c r="S1824" s="338"/>
      <c r="T1824" s="338"/>
      <c r="U1824" s="338"/>
      <c r="V1824" s="338"/>
      <c r="W1824" s="338"/>
      <c r="X1824" s="338"/>
      <c r="Y1824" s="338"/>
      <c r="Z1824" s="338"/>
      <c r="AA1824" s="338"/>
      <c r="AB1824" s="338"/>
      <c r="AC1824" s="338"/>
      <c r="AD1824" s="338"/>
      <c r="AE1824" s="338"/>
      <c r="AF1824" s="338"/>
      <c r="AG1824" s="338"/>
      <c r="AH1824" s="338"/>
      <c r="AI1824" s="338"/>
      <c r="AJ1824" s="338"/>
      <c r="AK1824" s="338"/>
      <c r="AL1824" s="338"/>
      <c r="AM1824" s="590"/>
      <c r="DA1824" s="593"/>
    </row>
    <row r="1825" spans="1:105" s="591" customFormat="1" ht="14.5" x14ac:dyDescent="0.35">
      <c r="A1825" s="624" t="s">
        <v>1751</v>
      </c>
      <c r="B1825" s="470" t="s">
        <v>48</v>
      </c>
      <c r="C1825" s="21">
        <v>9780008502300</v>
      </c>
      <c r="D1825" s="649">
        <v>4.75</v>
      </c>
      <c r="E1825" s="134"/>
      <c r="F1825" s="366">
        <f t="shared" ref="F1825:F1827" si="289">SUM(E1825*D1825)</f>
        <v>0</v>
      </c>
      <c r="G1825" s="367">
        <f t="shared" si="288"/>
        <v>0</v>
      </c>
      <c r="H1825" s="338" t="s">
        <v>810</v>
      </c>
      <c r="I1825" s="338">
        <v>0</v>
      </c>
      <c r="J1825" s="167">
        <v>44441</v>
      </c>
      <c r="K1825" s="338"/>
      <c r="L1825" s="338"/>
      <c r="M1825" s="338"/>
      <c r="N1825" s="338"/>
      <c r="O1825" s="338"/>
      <c r="P1825" s="338"/>
      <c r="Q1825" s="338"/>
      <c r="R1825" s="338"/>
      <c r="S1825" s="338"/>
      <c r="T1825" s="338"/>
      <c r="U1825" s="338"/>
      <c r="V1825" s="338"/>
      <c r="W1825" s="338"/>
      <c r="X1825" s="338"/>
      <c r="Y1825" s="338"/>
      <c r="Z1825" s="338"/>
      <c r="AA1825" s="338"/>
      <c r="AB1825" s="338"/>
      <c r="AC1825" s="338"/>
      <c r="AD1825" s="338"/>
      <c r="AE1825" s="338"/>
      <c r="AF1825" s="338"/>
      <c r="AG1825" s="338"/>
      <c r="AH1825" s="338"/>
      <c r="AI1825" s="338"/>
      <c r="AJ1825" s="338"/>
      <c r="AK1825" s="338"/>
      <c r="AL1825" s="338"/>
      <c r="AM1825" s="590"/>
      <c r="DA1825" s="593"/>
    </row>
    <row r="1826" spans="1:105" s="591" customFormat="1" ht="14.5" x14ac:dyDescent="0.35">
      <c r="A1826" s="624" t="s">
        <v>1752</v>
      </c>
      <c r="B1826" s="470" t="s">
        <v>48</v>
      </c>
      <c r="C1826" s="21">
        <v>9780008502676</v>
      </c>
      <c r="D1826" s="649">
        <v>4.75</v>
      </c>
      <c r="E1826" s="134"/>
      <c r="F1826" s="366">
        <f t="shared" si="289"/>
        <v>0</v>
      </c>
      <c r="G1826" s="367">
        <f>IF($F$17="Y",$F$19,0)</f>
        <v>0</v>
      </c>
      <c r="H1826" s="338" t="s">
        <v>810</v>
      </c>
      <c r="I1826" s="338">
        <v>0</v>
      </c>
      <c r="J1826" s="167">
        <v>44441</v>
      </c>
      <c r="K1826" s="338"/>
      <c r="L1826" s="338"/>
      <c r="M1826" s="338"/>
      <c r="N1826" s="338"/>
      <c r="O1826" s="338"/>
      <c r="P1826" s="338"/>
      <c r="Q1826" s="338"/>
      <c r="R1826" s="338"/>
      <c r="S1826" s="338"/>
      <c r="T1826" s="338"/>
      <c r="U1826" s="338"/>
      <c r="V1826" s="338"/>
      <c r="W1826" s="338"/>
      <c r="X1826" s="338"/>
      <c r="Y1826" s="338"/>
      <c r="Z1826" s="338"/>
      <c r="AA1826" s="338"/>
      <c r="AB1826" s="338"/>
      <c r="AC1826" s="338"/>
      <c r="AD1826" s="338"/>
      <c r="AE1826" s="338"/>
      <c r="AF1826" s="338"/>
      <c r="AG1826" s="338"/>
      <c r="AH1826" s="338"/>
      <c r="AI1826" s="338"/>
      <c r="AJ1826" s="338"/>
      <c r="AK1826" s="338"/>
      <c r="AL1826" s="338"/>
      <c r="AM1826" s="590"/>
      <c r="DA1826" s="593"/>
    </row>
    <row r="1827" spans="1:105" s="591" customFormat="1" ht="14.5" x14ac:dyDescent="0.35">
      <c r="A1827" s="624" t="s">
        <v>1753</v>
      </c>
      <c r="B1827" s="470" t="s">
        <v>48</v>
      </c>
      <c r="C1827" s="21">
        <v>9780008502690</v>
      </c>
      <c r="D1827" s="649">
        <v>4.75</v>
      </c>
      <c r="E1827" s="134"/>
      <c r="F1827" s="366">
        <f t="shared" si="289"/>
        <v>0</v>
      </c>
      <c r="G1827" s="367">
        <f>IF($F$17="Y",$F$19,0)</f>
        <v>0</v>
      </c>
      <c r="H1827" s="338" t="s">
        <v>810</v>
      </c>
      <c r="I1827" s="338">
        <v>0</v>
      </c>
      <c r="J1827" s="167">
        <v>44441</v>
      </c>
      <c r="K1827" s="338"/>
      <c r="L1827" s="338"/>
      <c r="M1827" s="338"/>
      <c r="N1827" s="338"/>
      <c r="O1827" s="338"/>
      <c r="P1827" s="338"/>
      <c r="Q1827" s="338"/>
      <c r="R1827" s="338"/>
      <c r="S1827" s="338"/>
      <c r="T1827" s="338"/>
      <c r="U1827" s="338"/>
      <c r="V1827" s="338"/>
      <c r="W1827" s="338"/>
      <c r="X1827" s="338"/>
      <c r="Y1827" s="338"/>
      <c r="Z1827" s="338"/>
      <c r="AA1827" s="338"/>
      <c r="AB1827" s="338"/>
      <c r="AC1827" s="338"/>
      <c r="AD1827" s="338"/>
      <c r="AE1827" s="338"/>
      <c r="AF1827" s="338"/>
      <c r="AG1827" s="338"/>
      <c r="AH1827" s="338"/>
      <c r="AI1827" s="338"/>
      <c r="AJ1827" s="338"/>
      <c r="AK1827" s="338"/>
      <c r="AL1827" s="338"/>
      <c r="AM1827" s="590"/>
      <c r="DA1827" s="593"/>
    </row>
    <row r="1828" spans="1:105" s="591" customFormat="1" ht="14.5" x14ac:dyDescent="0.35">
      <c r="A1828" s="624" t="s">
        <v>1754</v>
      </c>
      <c r="B1828" s="470" t="s">
        <v>48</v>
      </c>
      <c r="C1828" s="21">
        <v>9780008502478</v>
      </c>
      <c r="D1828" s="649">
        <v>4.75</v>
      </c>
      <c r="E1828" s="134"/>
      <c r="F1828" s="366">
        <f>SUM(E1828*D1828)</f>
        <v>0</v>
      </c>
      <c r="G1828" s="367">
        <f>IF($F$17="Y",$F$19,0)</f>
        <v>0</v>
      </c>
      <c r="H1828" s="338" t="s">
        <v>810</v>
      </c>
      <c r="I1828" s="338">
        <v>0</v>
      </c>
      <c r="J1828" s="167">
        <v>44441</v>
      </c>
      <c r="K1828" s="338"/>
      <c r="L1828" s="338"/>
      <c r="M1828" s="338"/>
      <c r="N1828" s="338"/>
      <c r="O1828" s="338"/>
      <c r="P1828" s="338"/>
      <c r="Q1828" s="338"/>
      <c r="R1828" s="338"/>
      <c r="S1828" s="338"/>
      <c r="T1828" s="338"/>
      <c r="U1828" s="338"/>
      <c r="V1828" s="338"/>
      <c r="W1828" s="338"/>
      <c r="X1828" s="338"/>
      <c r="Y1828" s="338"/>
      <c r="Z1828" s="338"/>
      <c r="AA1828" s="338"/>
      <c r="AB1828" s="338"/>
      <c r="AC1828" s="338"/>
      <c r="AD1828" s="338"/>
      <c r="AE1828" s="338"/>
      <c r="AF1828" s="338"/>
      <c r="AG1828" s="338"/>
      <c r="AH1828" s="338"/>
      <c r="AI1828" s="338"/>
      <c r="AJ1828" s="338"/>
      <c r="AK1828" s="338"/>
      <c r="AL1828" s="338"/>
      <c r="AM1828" s="590"/>
      <c r="DA1828" s="593"/>
    </row>
    <row r="1829" spans="1:105" s="591" customFormat="1" ht="14.5" x14ac:dyDescent="0.35">
      <c r="A1829" s="624" t="s">
        <v>1755</v>
      </c>
      <c r="B1829" s="470" t="s">
        <v>48</v>
      </c>
      <c r="C1829" s="21">
        <v>9780008502362</v>
      </c>
      <c r="D1829" s="649">
        <v>4.75</v>
      </c>
      <c r="E1829" s="134"/>
      <c r="F1829" s="366">
        <f t="shared" ref="F1829" si="290">SUM(E1829*D1829)</f>
        <v>0</v>
      </c>
      <c r="G1829" s="367">
        <f>IF($F$17="Y",$F$19,0)</f>
        <v>0</v>
      </c>
      <c r="H1829" s="338" t="s">
        <v>810</v>
      </c>
      <c r="I1829" s="338">
        <v>0</v>
      </c>
      <c r="J1829" s="167">
        <v>44441</v>
      </c>
      <c r="K1829" s="338"/>
      <c r="L1829" s="338"/>
      <c r="M1829" s="338"/>
      <c r="N1829" s="338"/>
      <c r="O1829" s="338"/>
      <c r="P1829" s="338"/>
      <c r="Q1829" s="338"/>
      <c r="R1829" s="338"/>
      <c r="S1829" s="338"/>
      <c r="T1829" s="338"/>
      <c r="U1829" s="338"/>
      <c r="V1829" s="338"/>
      <c r="W1829" s="338"/>
      <c r="X1829" s="338"/>
      <c r="Y1829" s="338"/>
      <c r="Z1829" s="338"/>
      <c r="AA1829" s="338"/>
      <c r="AB1829" s="338"/>
      <c r="AC1829" s="338"/>
      <c r="AD1829" s="338"/>
      <c r="AE1829" s="338"/>
      <c r="AF1829" s="338"/>
      <c r="AG1829" s="338"/>
      <c r="AH1829" s="338"/>
      <c r="AI1829" s="338"/>
      <c r="AJ1829" s="338"/>
      <c r="AK1829" s="338"/>
      <c r="AL1829" s="338"/>
      <c r="AM1829" s="590"/>
      <c r="DA1829" s="593"/>
    </row>
    <row r="1830" spans="1:105" s="591" customFormat="1" ht="14.5" x14ac:dyDescent="0.35">
      <c r="A1830" s="624" t="s">
        <v>1756</v>
      </c>
      <c r="B1830" s="470" t="s">
        <v>48</v>
      </c>
      <c r="C1830" s="21">
        <v>9780008540135</v>
      </c>
      <c r="D1830" s="649">
        <v>4.75</v>
      </c>
      <c r="E1830" s="134"/>
      <c r="F1830" s="366">
        <f>SUM(E1830*D1830)</f>
        <v>0</v>
      </c>
      <c r="G1830" s="367">
        <f>IF($F$17="Y",$F$19,0)</f>
        <v>0</v>
      </c>
      <c r="H1830" s="338" t="s">
        <v>810</v>
      </c>
      <c r="I1830" s="338">
        <v>0</v>
      </c>
      <c r="J1830" s="167">
        <v>44441</v>
      </c>
      <c r="K1830" s="338"/>
      <c r="L1830" s="338"/>
      <c r="M1830" s="338"/>
      <c r="N1830" s="338"/>
      <c r="O1830" s="338"/>
      <c r="P1830" s="338"/>
      <c r="Q1830" s="338"/>
      <c r="R1830" s="338"/>
      <c r="S1830" s="338"/>
      <c r="T1830" s="338"/>
      <c r="U1830" s="338"/>
      <c r="V1830" s="338"/>
      <c r="W1830" s="338"/>
      <c r="X1830" s="338"/>
      <c r="Y1830" s="338"/>
      <c r="Z1830" s="338"/>
      <c r="AA1830" s="338"/>
      <c r="AB1830" s="338"/>
      <c r="AC1830" s="338"/>
      <c r="AD1830" s="338"/>
      <c r="AE1830" s="338"/>
      <c r="AF1830" s="338"/>
      <c r="AG1830" s="338"/>
      <c r="AH1830" s="338"/>
      <c r="AI1830" s="338"/>
      <c r="AJ1830" s="338"/>
      <c r="AK1830" s="338"/>
      <c r="AL1830" s="338"/>
      <c r="AM1830" s="590"/>
      <c r="DA1830" s="593"/>
    </row>
    <row r="1831" spans="1:105" s="591" customFormat="1" ht="14.5" x14ac:dyDescent="0.35">
      <c r="A1831" s="564" t="s">
        <v>1395</v>
      </c>
      <c r="B1831" s="565"/>
      <c r="C1831" s="565"/>
      <c r="D1831" s="565"/>
      <c r="E1831" s="565"/>
      <c r="F1831" s="565"/>
      <c r="G1831" s="565"/>
      <c r="H1831" s="338"/>
      <c r="I1831" s="338"/>
      <c r="J1831" s="364"/>
      <c r="K1831" s="338"/>
      <c r="L1831" s="338"/>
      <c r="M1831" s="338"/>
      <c r="N1831" s="338"/>
      <c r="O1831" s="338"/>
      <c r="P1831" s="338"/>
      <c r="Q1831" s="338"/>
      <c r="R1831" s="338"/>
      <c r="S1831" s="338"/>
      <c r="T1831" s="338"/>
      <c r="U1831" s="338"/>
      <c r="V1831" s="338"/>
      <c r="W1831" s="338"/>
      <c r="X1831" s="338"/>
      <c r="Y1831" s="338"/>
      <c r="Z1831" s="338"/>
      <c r="AA1831" s="338"/>
      <c r="AB1831" s="338"/>
      <c r="AC1831" s="338"/>
      <c r="AD1831" s="338"/>
      <c r="AE1831" s="338"/>
      <c r="AF1831" s="338"/>
      <c r="AG1831" s="338"/>
      <c r="AH1831" s="338"/>
      <c r="AI1831" s="338"/>
      <c r="AJ1831" s="338"/>
      <c r="AK1831" s="338"/>
      <c r="AL1831" s="338"/>
      <c r="AM1831" s="590"/>
      <c r="DA1831" s="593"/>
    </row>
    <row r="1832" spans="1:105" s="591" customFormat="1" ht="14.5" x14ac:dyDescent="0.35">
      <c r="A1832" s="474" t="s">
        <v>51</v>
      </c>
      <c r="B1832" s="624"/>
      <c r="C1832" s="21"/>
      <c r="D1832" s="475"/>
      <c r="E1832" s="134"/>
      <c r="F1832" s="366"/>
      <c r="G1832" s="367"/>
      <c r="H1832" s="338"/>
      <c r="I1832" s="338"/>
      <c r="J1832" s="167"/>
      <c r="K1832" s="338"/>
      <c r="L1832" s="338"/>
      <c r="M1832" s="338"/>
      <c r="N1832" s="338"/>
      <c r="O1832" s="338"/>
      <c r="P1832" s="338"/>
      <c r="Q1832" s="338"/>
      <c r="R1832" s="338"/>
      <c r="S1832" s="338"/>
      <c r="T1832" s="338"/>
      <c r="U1832" s="338"/>
      <c r="V1832" s="338"/>
      <c r="W1832" s="338"/>
      <c r="X1832" s="338"/>
      <c r="Y1832" s="338"/>
      <c r="Z1832" s="338"/>
      <c r="AA1832" s="338"/>
      <c r="AB1832" s="338"/>
      <c r="AC1832" s="338"/>
      <c r="AD1832" s="338"/>
      <c r="AE1832" s="338"/>
      <c r="AF1832" s="338"/>
      <c r="AG1832" s="338"/>
      <c r="AH1832" s="338"/>
      <c r="AI1832" s="338"/>
      <c r="AJ1832" s="338"/>
      <c r="AK1832" s="338"/>
      <c r="AL1832" s="338"/>
      <c r="AM1832" s="590"/>
      <c r="DA1832" s="593"/>
    </row>
    <row r="1833" spans="1:105" s="591" customFormat="1" ht="14.5" x14ac:dyDescent="0.35">
      <c r="A1833" s="624" t="s">
        <v>1757</v>
      </c>
      <c r="B1833" s="624" t="s">
        <v>48</v>
      </c>
      <c r="C1833" s="21">
        <v>9780008539870</v>
      </c>
      <c r="D1833" s="475">
        <v>4.75</v>
      </c>
      <c r="E1833" s="134"/>
      <c r="F1833" s="366">
        <f t="shared" ref="F1833:F1844" si="291">SUM(E1833*D1833)</f>
        <v>0</v>
      </c>
      <c r="G1833" s="367">
        <f t="shared" ref="G1833:G1848" si="292">IF($F$17="Y",$F$19,0)</f>
        <v>0</v>
      </c>
      <c r="H1833" s="338" t="s">
        <v>810</v>
      </c>
      <c r="I1833" s="338">
        <v>0</v>
      </c>
      <c r="J1833" s="167">
        <v>44833</v>
      </c>
      <c r="K1833" s="338"/>
      <c r="L1833" s="338"/>
      <c r="M1833" s="338"/>
      <c r="N1833" s="338"/>
      <c r="O1833" s="338"/>
      <c r="P1833" s="338"/>
      <c r="Q1833" s="338"/>
      <c r="R1833" s="338"/>
      <c r="S1833" s="338"/>
      <c r="T1833" s="338"/>
      <c r="U1833" s="338"/>
      <c r="V1833" s="338"/>
      <c r="W1833" s="338"/>
      <c r="X1833" s="338"/>
      <c r="Y1833" s="338"/>
      <c r="Z1833" s="338"/>
      <c r="AA1833" s="338"/>
      <c r="AB1833" s="338"/>
      <c r="AC1833" s="338"/>
      <c r="AD1833" s="338"/>
      <c r="AE1833" s="338"/>
      <c r="AF1833" s="338"/>
      <c r="AG1833" s="338"/>
      <c r="AH1833" s="338"/>
      <c r="AI1833" s="338"/>
      <c r="AJ1833" s="338"/>
      <c r="AK1833" s="338"/>
      <c r="AL1833" s="338"/>
      <c r="AM1833" s="590"/>
      <c r="DA1833" s="593"/>
    </row>
    <row r="1834" spans="1:105" s="591" customFormat="1" ht="14.5" x14ac:dyDescent="0.35">
      <c r="A1834" s="624" t="s">
        <v>1758</v>
      </c>
      <c r="B1834" s="624" t="s">
        <v>48</v>
      </c>
      <c r="C1834" s="21">
        <v>9780008539856</v>
      </c>
      <c r="D1834" s="475">
        <v>4.75</v>
      </c>
      <c r="E1834" s="134"/>
      <c r="F1834" s="366">
        <f t="shared" si="291"/>
        <v>0</v>
      </c>
      <c r="G1834" s="367">
        <f t="shared" si="292"/>
        <v>0</v>
      </c>
      <c r="H1834" s="338" t="s">
        <v>810</v>
      </c>
      <c r="I1834" s="338">
        <v>0</v>
      </c>
      <c r="J1834" s="167">
        <v>44833</v>
      </c>
      <c r="K1834" s="338"/>
      <c r="L1834" s="338"/>
      <c r="M1834" s="338"/>
      <c r="N1834" s="338"/>
      <c r="O1834" s="338"/>
      <c r="P1834" s="338"/>
      <c r="Q1834" s="338"/>
      <c r="R1834" s="338"/>
      <c r="S1834" s="338"/>
      <c r="T1834" s="338"/>
      <c r="U1834" s="338"/>
      <c r="V1834" s="338"/>
      <c r="W1834" s="338"/>
      <c r="X1834" s="338"/>
      <c r="Y1834" s="338"/>
      <c r="Z1834" s="338"/>
      <c r="AA1834" s="338"/>
      <c r="AB1834" s="338"/>
      <c r="AC1834" s="338"/>
      <c r="AD1834" s="338"/>
      <c r="AE1834" s="338"/>
      <c r="AF1834" s="338"/>
      <c r="AG1834" s="338"/>
      <c r="AH1834" s="338"/>
      <c r="AI1834" s="338"/>
      <c r="AJ1834" s="338"/>
      <c r="AK1834" s="338"/>
      <c r="AL1834" s="338"/>
      <c r="AM1834" s="590"/>
      <c r="DA1834" s="593"/>
    </row>
    <row r="1835" spans="1:105" s="591" customFormat="1" ht="14.5" x14ac:dyDescent="0.35">
      <c r="A1835" s="624" t="s">
        <v>1759</v>
      </c>
      <c r="B1835" s="624" t="s">
        <v>48</v>
      </c>
      <c r="C1835" s="21">
        <v>9780008539832</v>
      </c>
      <c r="D1835" s="475">
        <v>4.75</v>
      </c>
      <c r="E1835" s="134"/>
      <c r="F1835" s="366">
        <f t="shared" si="291"/>
        <v>0</v>
      </c>
      <c r="G1835" s="367">
        <f t="shared" si="292"/>
        <v>0</v>
      </c>
      <c r="H1835" s="338" t="s">
        <v>810</v>
      </c>
      <c r="I1835" s="338">
        <v>0</v>
      </c>
      <c r="J1835" s="167">
        <v>44833</v>
      </c>
      <c r="K1835" s="338"/>
      <c r="L1835" s="338"/>
      <c r="M1835" s="338"/>
      <c r="N1835" s="338"/>
      <c r="O1835" s="338"/>
      <c r="P1835" s="338"/>
      <c r="Q1835" s="338"/>
      <c r="R1835" s="338"/>
      <c r="S1835" s="338"/>
      <c r="T1835" s="338"/>
      <c r="U1835" s="338"/>
      <c r="V1835" s="338"/>
      <c r="W1835" s="338"/>
      <c r="X1835" s="338"/>
      <c r="Y1835" s="338"/>
      <c r="Z1835" s="338"/>
      <c r="AA1835" s="338"/>
      <c r="AB1835" s="338"/>
      <c r="AC1835" s="338"/>
      <c r="AD1835" s="338"/>
      <c r="AE1835" s="338"/>
      <c r="AF1835" s="338"/>
      <c r="AG1835" s="338"/>
      <c r="AH1835" s="338"/>
      <c r="AI1835" s="338"/>
      <c r="AJ1835" s="338"/>
      <c r="AK1835" s="338"/>
      <c r="AL1835" s="338"/>
      <c r="AM1835" s="590"/>
      <c r="DA1835" s="593"/>
    </row>
    <row r="1836" spans="1:105" s="591" customFormat="1" ht="14.5" x14ac:dyDescent="0.35">
      <c r="A1836" s="624" t="s">
        <v>1760</v>
      </c>
      <c r="B1836" s="624" t="s">
        <v>48</v>
      </c>
      <c r="C1836" s="21">
        <v>9780008504304</v>
      </c>
      <c r="D1836" s="475">
        <v>4.75</v>
      </c>
      <c r="E1836" s="134"/>
      <c r="F1836" s="366">
        <f t="shared" si="291"/>
        <v>0</v>
      </c>
      <c r="G1836" s="367">
        <f t="shared" si="292"/>
        <v>0</v>
      </c>
      <c r="H1836" s="338" t="s">
        <v>810</v>
      </c>
      <c r="I1836" s="338">
        <v>0</v>
      </c>
      <c r="J1836" s="167">
        <v>44833</v>
      </c>
      <c r="K1836" s="338"/>
      <c r="L1836" s="338"/>
      <c r="M1836" s="338"/>
      <c r="N1836" s="338"/>
      <c r="O1836" s="338"/>
      <c r="P1836" s="338"/>
      <c r="Q1836" s="338"/>
      <c r="R1836" s="338"/>
      <c r="S1836" s="338"/>
      <c r="T1836" s="338"/>
      <c r="U1836" s="338"/>
      <c r="V1836" s="338"/>
      <c r="W1836" s="338"/>
      <c r="X1836" s="338"/>
      <c r="Y1836" s="338"/>
      <c r="Z1836" s="338"/>
      <c r="AA1836" s="338"/>
      <c r="AB1836" s="338"/>
      <c r="AC1836" s="338"/>
      <c r="AD1836" s="338"/>
      <c r="AE1836" s="338"/>
      <c r="AF1836" s="338"/>
      <c r="AG1836" s="338"/>
      <c r="AH1836" s="338"/>
      <c r="AI1836" s="338"/>
      <c r="AJ1836" s="338"/>
      <c r="AK1836" s="338"/>
      <c r="AL1836" s="338"/>
      <c r="AM1836" s="590"/>
      <c r="DA1836" s="593"/>
    </row>
    <row r="1837" spans="1:105" s="591" customFormat="1" ht="14.5" x14ac:dyDescent="0.35">
      <c r="A1837" s="624" t="s">
        <v>1761</v>
      </c>
      <c r="B1837" s="624" t="s">
        <v>48</v>
      </c>
      <c r="C1837" s="21">
        <v>9780008504267</v>
      </c>
      <c r="D1837" s="475">
        <v>4.75</v>
      </c>
      <c r="E1837" s="134"/>
      <c r="F1837" s="366">
        <f t="shared" si="291"/>
        <v>0</v>
      </c>
      <c r="G1837" s="367">
        <f t="shared" si="292"/>
        <v>0</v>
      </c>
      <c r="H1837" s="338" t="s">
        <v>810</v>
      </c>
      <c r="I1837" s="338">
        <v>0</v>
      </c>
      <c r="J1837" s="167">
        <v>44833</v>
      </c>
      <c r="K1837" s="338"/>
      <c r="L1837" s="338"/>
      <c r="M1837" s="338"/>
      <c r="N1837" s="338"/>
      <c r="O1837" s="338"/>
      <c r="P1837" s="338"/>
      <c r="Q1837" s="338"/>
      <c r="R1837" s="338"/>
      <c r="S1837" s="338"/>
      <c r="T1837" s="338"/>
      <c r="U1837" s="338"/>
      <c r="V1837" s="338"/>
      <c r="W1837" s="338"/>
      <c r="X1837" s="338"/>
      <c r="Y1837" s="338"/>
      <c r="Z1837" s="338"/>
      <c r="AA1837" s="338"/>
      <c r="AB1837" s="338"/>
      <c r="AC1837" s="338"/>
      <c r="AD1837" s="338"/>
      <c r="AE1837" s="338"/>
      <c r="AF1837" s="338"/>
      <c r="AG1837" s="338"/>
      <c r="AH1837" s="338"/>
      <c r="AI1837" s="338"/>
      <c r="AJ1837" s="338"/>
      <c r="AK1837" s="338"/>
      <c r="AL1837" s="338"/>
      <c r="AM1837" s="590"/>
      <c r="DA1837" s="593"/>
    </row>
    <row r="1838" spans="1:105" s="591" customFormat="1" ht="14.5" x14ac:dyDescent="0.35">
      <c r="A1838" s="624" t="s">
        <v>1762</v>
      </c>
      <c r="B1838" s="624" t="s">
        <v>48</v>
      </c>
      <c r="C1838" s="21">
        <v>9780008504182</v>
      </c>
      <c r="D1838" s="475">
        <v>4.75</v>
      </c>
      <c r="E1838" s="134"/>
      <c r="F1838" s="366">
        <f t="shared" si="291"/>
        <v>0</v>
      </c>
      <c r="G1838" s="367">
        <f t="shared" si="292"/>
        <v>0</v>
      </c>
      <c r="H1838" s="338" t="s">
        <v>810</v>
      </c>
      <c r="I1838" s="338">
        <v>0</v>
      </c>
      <c r="J1838" s="167">
        <v>44833</v>
      </c>
      <c r="K1838" s="338"/>
      <c r="L1838" s="338"/>
      <c r="M1838" s="338"/>
      <c r="N1838" s="338"/>
      <c r="O1838" s="338"/>
      <c r="P1838" s="338"/>
      <c r="Q1838" s="338"/>
      <c r="R1838" s="338"/>
      <c r="S1838" s="338"/>
      <c r="T1838" s="338"/>
      <c r="U1838" s="338"/>
      <c r="V1838" s="338"/>
      <c r="W1838" s="338"/>
      <c r="X1838" s="338"/>
      <c r="Y1838" s="338"/>
      <c r="Z1838" s="338"/>
      <c r="AA1838" s="338"/>
      <c r="AB1838" s="338"/>
      <c r="AC1838" s="338"/>
      <c r="AD1838" s="338"/>
      <c r="AE1838" s="338"/>
      <c r="AF1838" s="338"/>
      <c r="AG1838" s="338"/>
      <c r="AH1838" s="338"/>
      <c r="AI1838" s="338"/>
      <c r="AJ1838" s="338"/>
      <c r="AK1838" s="338"/>
      <c r="AL1838" s="338"/>
      <c r="AM1838" s="590"/>
      <c r="DA1838" s="593"/>
    </row>
    <row r="1839" spans="1:105" s="591" customFormat="1" ht="14.5" x14ac:dyDescent="0.35">
      <c r="A1839" s="624" t="s">
        <v>1017</v>
      </c>
      <c r="B1839" s="624" t="s">
        <v>48</v>
      </c>
      <c r="C1839" s="21">
        <v>9780008502386</v>
      </c>
      <c r="D1839" s="475">
        <v>4.75</v>
      </c>
      <c r="E1839" s="134"/>
      <c r="F1839" s="366">
        <f t="shared" si="291"/>
        <v>0</v>
      </c>
      <c r="G1839" s="367">
        <f t="shared" si="292"/>
        <v>0</v>
      </c>
      <c r="H1839" s="338" t="s">
        <v>810</v>
      </c>
      <c r="I1839" s="338">
        <v>0</v>
      </c>
      <c r="J1839" s="167">
        <v>44441</v>
      </c>
      <c r="K1839" s="338"/>
      <c r="L1839" s="338"/>
      <c r="M1839" s="338"/>
      <c r="N1839" s="338"/>
      <c r="O1839" s="338"/>
      <c r="P1839" s="338"/>
      <c r="Q1839" s="338"/>
      <c r="R1839" s="338"/>
      <c r="S1839" s="338"/>
      <c r="T1839" s="338"/>
      <c r="U1839" s="338"/>
      <c r="V1839" s="338"/>
      <c r="W1839" s="338"/>
      <c r="X1839" s="338"/>
      <c r="Y1839" s="338"/>
      <c r="Z1839" s="338"/>
      <c r="AA1839" s="338"/>
      <c r="AB1839" s="338"/>
      <c r="AC1839" s="338"/>
      <c r="AD1839" s="338"/>
      <c r="AE1839" s="338"/>
      <c r="AF1839" s="338"/>
      <c r="AG1839" s="338"/>
      <c r="AH1839" s="338"/>
      <c r="AI1839" s="338"/>
      <c r="AJ1839" s="338"/>
      <c r="AK1839" s="338"/>
      <c r="AL1839" s="338"/>
      <c r="AM1839" s="590"/>
      <c r="DA1839" s="593"/>
    </row>
    <row r="1840" spans="1:105" s="591" customFormat="1" ht="14.5" x14ac:dyDescent="0.35">
      <c r="A1840" s="624" t="s">
        <v>1763</v>
      </c>
      <c r="B1840" s="624" t="s">
        <v>48</v>
      </c>
      <c r="C1840" s="21">
        <v>9780008504489</v>
      </c>
      <c r="D1840" s="475">
        <v>4.75</v>
      </c>
      <c r="E1840" s="134"/>
      <c r="F1840" s="366">
        <f t="shared" si="291"/>
        <v>0</v>
      </c>
      <c r="G1840" s="367">
        <f t="shared" si="292"/>
        <v>0</v>
      </c>
      <c r="H1840" s="338" t="s">
        <v>810</v>
      </c>
      <c r="I1840" s="338">
        <v>0</v>
      </c>
      <c r="J1840" s="167">
        <v>44441</v>
      </c>
      <c r="K1840" s="338"/>
      <c r="L1840" s="338"/>
      <c r="M1840" s="338"/>
      <c r="N1840" s="338"/>
      <c r="O1840" s="338"/>
      <c r="P1840" s="338"/>
      <c r="Q1840" s="338"/>
      <c r="R1840" s="338"/>
      <c r="S1840" s="338"/>
      <c r="T1840" s="338"/>
      <c r="U1840" s="338"/>
      <c r="V1840" s="338"/>
      <c r="W1840" s="338"/>
      <c r="X1840" s="338"/>
      <c r="Y1840" s="338"/>
      <c r="Z1840" s="338"/>
      <c r="AA1840" s="338"/>
      <c r="AB1840" s="338"/>
      <c r="AC1840" s="338"/>
      <c r="AD1840" s="338"/>
      <c r="AE1840" s="338"/>
      <c r="AF1840" s="338"/>
      <c r="AG1840" s="338"/>
      <c r="AH1840" s="338"/>
      <c r="AI1840" s="338"/>
      <c r="AJ1840" s="338"/>
      <c r="AK1840" s="338"/>
      <c r="AL1840" s="338"/>
      <c r="AM1840" s="590"/>
      <c r="DA1840" s="593"/>
    </row>
    <row r="1841" spans="1:105" s="591" customFormat="1" ht="14.5" x14ac:dyDescent="0.35">
      <c r="A1841" s="624" t="s">
        <v>1764</v>
      </c>
      <c r="B1841" s="624" t="s">
        <v>48</v>
      </c>
      <c r="C1841" s="21">
        <v>9780008539757</v>
      </c>
      <c r="D1841" s="475">
        <v>4.75</v>
      </c>
      <c r="E1841" s="134"/>
      <c r="F1841" s="366">
        <f t="shared" si="291"/>
        <v>0</v>
      </c>
      <c r="G1841" s="367">
        <f t="shared" si="292"/>
        <v>0</v>
      </c>
      <c r="H1841" s="338" t="s">
        <v>810</v>
      </c>
      <c r="I1841" s="338">
        <v>0</v>
      </c>
      <c r="J1841" s="167">
        <v>44441</v>
      </c>
      <c r="K1841" s="338"/>
      <c r="L1841" s="338"/>
      <c r="M1841" s="338"/>
      <c r="N1841" s="338"/>
      <c r="O1841" s="338"/>
      <c r="P1841" s="338"/>
      <c r="Q1841" s="338"/>
      <c r="R1841" s="338"/>
      <c r="S1841" s="338"/>
      <c r="T1841" s="338"/>
      <c r="U1841" s="338"/>
      <c r="V1841" s="338"/>
      <c r="W1841" s="338"/>
      <c r="X1841" s="338"/>
      <c r="Y1841" s="338"/>
      <c r="Z1841" s="338"/>
      <c r="AA1841" s="338"/>
      <c r="AB1841" s="338"/>
      <c r="AC1841" s="338"/>
      <c r="AD1841" s="338"/>
      <c r="AE1841" s="338"/>
      <c r="AF1841" s="338"/>
      <c r="AG1841" s="338"/>
      <c r="AH1841" s="338"/>
      <c r="AI1841" s="338"/>
      <c r="AJ1841" s="338"/>
      <c r="AK1841" s="338"/>
      <c r="AL1841" s="338"/>
      <c r="AM1841" s="590"/>
      <c r="DA1841" s="593"/>
    </row>
    <row r="1842" spans="1:105" s="591" customFormat="1" ht="14.5" x14ac:dyDescent="0.35">
      <c r="A1842" s="624" t="s">
        <v>1765</v>
      </c>
      <c r="B1842" s="624" t="s">
        <v>48</v>
      </c>
      <c r="C1842" s="21">
        <v>9780008539733</v>
      </c>
      <c r="D1842" s="475">
        <v>4.75</v>
      </c>
      <c r="E1842" s="134"/>
      <c r="F1842" s="366">
        <f t="shared" si="291"/>
        <v>0</v>
      </c>
      <c r="G1842" s="367">
        <f t="shared" si="292"/>
        <v>0</v>
      </c>
      <c r="H1842" s="338" t="s">
        <v>810</v>
      </c>
      <c r="I1842" s="338">
        <v>0</v>
      </c>
      <c r="J1842" s="167">
        <v>44441</v>
      </c>
      <c r="K1842" s="338"/>
      <c r="L1842" s="338"/>
      <c r="M1842" s="338"/>
      <c r="N1842" s="338"/>
      <c r="O1842" s="338"/>
      <c r="P1842" s="338"/>
      <c r="Q1842" s="338"/>
      <c r="R1842" s="338"/>
      <c r="S1842" s="338"/>
      <c r="T1842" s="338"/>
      <c r="U1842" s="338"/>
      <c r="V1842" s="338"/>
      <c r="W1842" s="338"/>
      <c r="X1842" s="338"/>
      <c r="Y1842" s="338"/>
      <c r="Z1842" s="338"/>
      <c r="AA1842" s="338"/>
      <c r="AB1842" s="338"/>
      <c r="AC1842" s="338"/>
      <c r="AD1842" s="338"/>
      <c r="AE1842" s="338"/>
      <c r="AF1842" s="338"/>
      <c r="AG1842" s="338"/>
      <c r="AH1842" s="338"/>
      <c r="AI1842" s="338"/>
      <c r="AJ1842" s="338"/>
      <c r="AK1842" s="338"/>
      <c r="AL1842" s="338"/>
      <c r="AM1842" s="590"/>
      <c r="DA1842" s="593"/>
    </row>
    <row r="1843" spans="1:105" s="591" customFormat="1" ht="14.5" x14ac:dyDescent="0.35">
      <c r="A1843" s="624" t="s">
        <v>1766</v>
      </c>
      <c r="B1843" s="624" t="s">
        <v>48</v>
      </c>
      <c r="C1843" s="21">
        <v>9780008539719</v>
      </c>
      <c r="D1843" s="475">
        <v>4.75</v>
      </c>
      <c r="E1843" s="134"/>
      <c r="F1843" s="366">
        <f t="shared" si="291"/>
        <v>0</v>
      </c>
      <c r="G1843" s="367">
        <f t="shared" si="292"/>
        <v>0</v>
      </c>
      <c r="H1843" s="338" t="s">
        <v>810</v>
      </c>
      <c r="I1843" s="338">
        <v>0</v>
      </c>
      <c r="J1843" s="167">
        <v>44441</v>
      </c>
      <c r="K1843" s="338"/>
      <c r="L1843" s="338"/>
      <c r="M1843" s="338"/>
      <c r="N1843" s="338"/>
      <c r="O1843" s="338"/>
      <c r="P1843" s="338"/>
      <c r="Q1843" s="338"/>
      <c r="R1843" s="338"/>
      <c r="S1843" s="338"/>
      <c r="T1843" s="338"/>
      <c r="U1843" s="338"/>
      <c r="V1843" s="338"/>
      <c r="W1843" s="338"/>
      <c r="X1843" s="338"/>
      <c r="Y1843" s="338"/>
      <c r="Z1843" s="338"/>
      <c r="AA1843" s="338"/>
      <c r="AB1843" s="338"/>
      <c r="AC1843" s="338"/>
      <c r="AD1843" s="338"/>
      <c r="AE1843" s="338"/>
      <c r="AF1843" s="338"/>
      <c r="AG1843" s="338"/>
      <c r="AH1843" s="338"/>
      <c r="AI1843" s="338"/>
      <c r="AJ1843" s="338"/>
      <c r="AK1843" s="338"/>
      <c r="AL1843" s="338"/>
      <c r="AM1843" s="590"/>
      <c r="DA1843" s="593"/>
    </row>
    <row r="1844" spans="1:105" s="591" customFormat="1" ht="14.5" x14ac:dyDescent="0.35">
      <c r="A1844" s="624" t="s">
        <v>1067</v>
      </c>
      <c r="B1844" s="624" t="s">
        <v>48</v>
      </c>
      <c r="C1844" s="21">
        <v>9780008504106</v>
      </c>
      <c r="D1844" s="475">
        <v>4.75</v>
      </c>
      <c r="E1844" s="134"/>
      <c r="F1844" s="366">
        <f t="shared" si="291"/>
        <v>0</v>
      </c>
      <c r="G1844" s="367">
        <f t="shared" si="292"/>
        <v>0</v>
      </c>
      <c r="H1844" s="338" t="s">
        <v>810</v>
      </c>
      <c r="I1844" s="338">
        <v>0</v>
      </c>
      <c r="J1844" s="167">
        <v>44441</v>
      </c>
      <c r="K1844" s="338"/>
      <c r="L1844" s="338"/>
      <c r="M1844" s="338"/>
      <c r="N1844" s="338"/>
      <c r="O1844" s="338"/>
      <c r="P1844" s="338"/>
      <c r="Q1844" s="338"/>
      <c r="R1844" s="338"/>
      <c r="S1844" s="338"/>
      <c r="T1844" s="338"/>
      <c r="U1844" s="338"/>
      <c r="V1844" s="338"/>
      <c r="W1844" s="338"/>
      <c r="X1844" s="338"/>
      <c r="Y1844" s="338"/>
      <c r="Z1844" s="338"/>
      <c r="AA1844" s="338"/>
      <c r="AB1844" s="338"/>
      <c r="AC1844" s="338"/>
      <c r="AD1844" s="338"/>
      <c r="AE1844" s="338"/>
      <c r="AF1844" s="338"/>
      <c r="AG1844" s="338"/>
      <c r="AH1844" s="338"/>
      <c r="AI1844" s="338"/>
      <c r="AJ1844" s="338"/>
      <c r="AK1844" s="338"/>
      <c r="AL1844" s="338"/>
      <c r="AM1844" s="590"/>
      <c r="DA1844" s="593"/>
    </row>
    <row r="1845" spans="1:105" s="591" customFormat="1" ht="14.5" x14ac:dyDescent="0.35">
      <c r="A1845" s="624" t="s">
        <v>1767</v>
      </c>
      <c r="B1845" s="624" t="s">
        <v>48</v>
      </c>
      <c r="C1845" s="21">
        <v>9780008504144</v>
      </c>
      <c r="D1845" s="475">
        <v>4.75</v>
      </c>
      <c r="E1845" s="134"/>
      <c r="F1845" s="366">
        <f>SUM(E1845*D1845)</f>
        <v>0</v>
      </c>
      <c r="G1845" s="367">
        <f t="shared" si="292"/>
        <v>0</v>
      </c>
      <c r="H1845" s="338" t="s">
        <v>810</v>
      </c>
      <c r="I1845" s="338">
        <v>0</v>
      </c>
      <c r="J1845" s="167">
        <v>44441</v>
      </c>
      <c r="K1845" s="338"/>
      <c r="L1845" s="338"/>
      <c r="M1845" s="338"/>
      <c r="N1845" s="338"/>
      <c r="O1845" s="338"/>
      <c r="P1845" s="338"/>
      <c r="Q1845" s="338"/>
      <c r="R1845" s="338"/>
      <c r="S1845" s="338"/>
      <c r="T1845" s="338"/>
      <c r="U1845" s="338"/>
      <c r="V1845" s="338"/>
      <c r="W1845" s="338"/>
      <c r="X1845" s="338"/>
      <c r="Y1845" s="338"/>
      <c r="Z1845" s="338"/>
      <c r="AA1845" s="338"/>
      <c r="AB1845" s="338"/>
      <c r="AC1845" s="338"/>
      <c r="AD1845" s="338"/>
      <c r="AE1845" s="338"/>
      <c r="AF1845" s="338"/>
      <c r="AG1845" s="338"/>
      <c r="AH1845" s="338"/>
      <c r="AI1845" s="338"/>
      <c r="AJ1845" s="338"/>
      <c r="AK1845" s="338"/>
      <c r="AL1845" s="338"/>
      <c r="AM1845" s="590"/>
      <c r="DA1845" s="593"/>
    </row>
    <row r="1846" spans="1:105" s="591" customFormat="1" ht="14.5" x14ac:dyDescent="0.35">
      <c r="A1846" s="624" t="s">
        <v>1768</v>
      </c>
      <c r="B1846" s="624" t="s">
        <v>48</v>
      </c>
      <c r="C1846" s="21">
        <v>9780008504243</v>
      </c>
      <c r="D1846" s="475">
        <v>4.75</v>
      </c>
      <c r="E1846" s="134"/>
      <c r="F1846" s="366">
        <f>SUM(E1846*D1846)</f>
        <v>0</v>
      </c>
      <c r="G1846" s="367">
        <f t="shared" si="292"/>
        <v>0</v>
      </c>
      <c r="H1846" s="338" t="s">
        <v>810</v>
      </c>
      <c r="I1846" s="338">
        <v>0</v>
      </c>
      <c r="J1846" s="167">
        <v>44441</v>
      </c>
      <c r="K1846" s="338"/>
      <c r="L1846" s="338"/>
      <c r="M1846" s="338"/>
      <c r="N1846" s="338"/>
      <c r="O1846" s="338"/>
      <c r="P1846" s="338"/>
      <c r="Q1846" s="338"/>
      <c r="R1846" s="338"/>
      <c r="S1846" s="338"/>
      <c r="T1846" s="338"/>
      <c r="U1846" s="338"/>
      <c r="V1846" s="338"/>
      <c r="W1846" s="338"/>
      <c r="X1846" s="338"/>
      <c r="Y1846" s="338"/>
      <c r="Z1846" s="338"/>
      <c r="AA1846" s="338"/>
      <c r="AB1846" s="338"/>
      <c r="AC1846" s="338"/>
      <c r="AD1846" s="338"/>
      <c r="AE1846" s="338"/>
      <c r="AF1846" s="338"/>
      <c r="AG1846" s="338"/>
      <c r="AH1846" s="338"/>
      <c r="AI1846" s="338"/>
      <c r="AJ1846" s="338"/>
      <c r="AK1846" s="338"/>
      <c r="AL1846" s="338"/>
      <c r="AM1846" s="590"/>
      <c r="DA1846" s="593"/>
    </row>
    <row r="1847" spans="1:105" s="591" customFormat="1" ht="14.5" x14ac:dyDescent="0.35">
      <c r="A1847" s="624" t="s">
        <v>1769</v>
      </c>
      <c r="B1847" s="624" t="s">
        <v>48</v>
      </c>
      <c r="C1847" s="21">
        <v>9780008504298</v>
      </c>
      <c r="D1847" s="475">
        <v>4.75</v>
      </c>
      <c r="E1847" s="134"/>
      <c r="F1847" s="366">
        <f>SUM(E1847*D1847)</f>
        <v>0</v>
      </c>
      <c r="G1847" s="367">
        <f t="shared" si="292"/>
        <v>0</v>
      </c>
      <c r="H1847" s="338" t="s">
        <v>810</v>
      </c>
      <c r="I1847" s="338">
        <v>0</v>
      </c>
      <c r="J1847" s="167">
        <v>44441</v>
      </c>
      <c r="K1847" s="338"/>
      <c r="L1847" s="338"/>
      <c r="M1847" s="338"/>
      <c r="N1847" s="338"/>
      <c r="O1847" s="338"/>
      <c r="P1847" s="338"/>
      <c r="Q1847" s="338"/>
      <c r="R1847" s="338"/>
      <c r="S1847" s="338"/>
      <c r="T1847" s="338"/>
      <c r="U1847" s="338"/>
      <c r="V1847" s="338"/>
      <c r="W1847" s="338"/>
      <c r="X1847" s="338"/>
      <c r="Y1847" s="338"/>
      <c r="Z1847" s="338"/>
      <c r="AA1847" s="338"/>
      <c r="AB1847" s="338"/>
      <c r="AC1847" s="338"/>
      <c r="AD1847" s="338"/>
      <c r="AE1847" s="338"/>
      <c r="AF1847" s="338"/>
      <c r="AG1847" s="338"/>
      <c r="AH1847" s="338"/>
      <c r="AI1847" s="338"/>
      <c r="AJ1847" s="338"/>
      <c r="AK1847" s="338"/>
      <c r="AL1847" s="338"/>
      <c r="AM1847" s="590"/>
      <c r="DA1847" s="593"/>
    </row>
    <row r="1848" spans="1:105" s="591" customFormat="1" ht="14.5" x14ac:dyDescent="0.35">
      <c r="A1848" s="624" t="s">
        <v>1770</v>
      </c>
      <c r="B1848" s="624" t="s">
        <v>48</v>
      </c>
      <c r="C1848" s="21">
        <v>9780008504472</v>
      </c>
      <c r="D1848" s="475">
        <v>4.75</v>
      </c>
      <c r="E1848" s="134"/>
      <c r="F1848" s="366">
        <f t="shared" ref="F1848" si="293">SUM(E1848*D1848)</f>
        <v>0</v>
      </c>
      <c r="G1848" s="367">
        <f t="shared" si="292"/>
        <v>0</v>
      </c>
      <c r="H1848" s="338" t="s">
        <v>810</v>
      </c>
      <c r="I1848" s="338">
        <v>0</v>
      </c>
      <c r="J1848" s="167">
        <v>44441</v>
      </c>
      <c r="K1848" s="338"/>
      <c r="L1848" s="338"/>
      <c r="M1848" s="338"/>
      <c r="N1848" s="338"/>
      <c r="O1848" s="338"/>
      <c r="P1848" s="338"/>
      <c r="Q1848" s="338"/>
      <c r="R1848" s="338"/>
      <c r="S1848" s="338"/>
      <c r="T1848" s="338"/>
      <c r="U1848" s="338"/>
      <c r="V1848" s="338"/>
      <c r="W1848" s="338"/>
      <c r="X1848" s="338"/>
      <c r="Y1848" s="338"/>
      <c r="Z1848" s="338"/>
      <c r="AA1848" s="338"/>
      <c r="AB1848" s="338"/>
      <c r="AC1848" s="338"/>
      <c r="AD1848" s="338"/>
      <c r="AE1848" s="338"/>
      <c r="AF1848" s="338"/>
      <c r="AG1848" s="338"/>
      <c r="AH1848" s="338"/>
      <c r="AI1848" s="338"/>
      <c r="AJ1848" s="338"/>
      <c r="AK1848" s="338"/>
      <c r="AL1848" s="338"/>
      <c r="AM1848" s="590"/>
      <c r="DA1848" s="593"/>
    </row>
    <row r="1849" spans="1:105" s="591" customFormat="1" ht="14.5" x14ac:dyDescent="0.35">
      <c r="A1849" s="474" t="s">
        <v>61</v>
      </c>
      <c r="B1849" s="624"/>
      <c r="C1849" s="21"/>
      <c r="D1849" s="475"/>
      <c r="E1849" s="134"/>
      <c r="F1849" s="366"/>
      <c r="G1849" s="367"/>
      <c r="H1849" s="338"/>
      <c r="I1849" s="338"/>
      <c r="J1849" s="167"/>
      <c r="K1849" s="338"/>
      <c r="L1849" s="338"/>
      <c r="M1849" s="338"/>
      <c r="N1849" s="338"/>
      <c r="O1849" s="338"/>
      <c r="P1849" s="338"/>
      <c r="Q1849" s="338"/>
      <c r="R1849" s="338"/>
      <c r="S1849" s="338"/>
      <c r="T1849" s="338"/>
      <c r="U1849" s="338"/>
      <c r="V1849" s="338"/>
      <c r="W1849" s="338"/>
      <c r="X1849" s="338"/>
      <c r="Y1849" s="338"/>
      <c r="Z1849" s="338"/>
      <c r="AA1849" s="338"/>
      <c r="AB1849" s="338"/>
      <c r="AC1849" s="338"/>
      <c r="AD1849" s="338"/>
      <c r="AE1849" s="338"/>
      <c r="AF1849" s="338"/>
      <c r="AG1849" s="338"/>
      <c r="AH1849" s="338"/>
      <c r="AI1849" s="338"/>
      <c r="AJ1849" s="338"/>
      <c r="AK1849" s="338"/>
      <c r="AL1849" s="338"/>
      <c r="AM1849" s="590"/>
      <c r="DA1849" s="593"/>
    </row>
    <row r="1850" spans="1:105" s="591" customFormat="1" ht="14.5" x14ac:dyDescent="0.35">
      <c r="A1850" s="624" t="s">
        <v>1771</v>
      </c>
      <c r="B1850" s="624" t="s">
        <v>48</v>
      </c>
      <c r="C1850" s="21">
        <v>9780008539818</v>
      </c>
      <c r="D1850" s="475">
        <v>4.75</v>
      </c>
      <c r="E1850" s="134"/>
      <c r="F1850" s="366">
        <f t="shared" ref="F1850:F1855" si="294">SUM(E1850*D1850)</f>
        <v>0</v>
      </c>
      <c r="G1850" s="367">
        <f t="shared" ref="G1850:G1865" si="295">IF($F$17="Y",$F$19,0)</f>
        <v>0</v>
      </c>
      <c r="H1850" s="338" t="s">
        <v>810</v>
      </c>
      <c r="I1850" s="338">
        <v>0</v>
      </c>
      <c r="J1850" s="167">
        <v>44833</v>
      </c>
      <c r="K1850" s="338"/>
      <c r="L1850" s="338"/>
      <c r="M1850" s="338"/>
      <c r="N1850" s="338"/>
      <c r="O1850" s="338"/>
      <c r="P1850" s="338"/>
      <c r="Q1850" s="338"/>
      <c r="R1850" s="338"/>
      <c r="S1850" s="338"/>
      <c r="T1850" s="338"/>
      <c r="U1850" s="338"/>
      <c r="V1850" s="338"/>
      <c r="W1850" s="338"/>
      <c r="X1850" s="338"/>
      <c r="Y1850" s="338"/>
      <c r="Z1850" s="338"/>
      <c r="AA1850" s="338"/>
      <c r="AB1850" s="338"/>
      <c r="AC1850" s="338"/>
      <c r="AD1850" s="338"/>
      <c r="AE1850" s="338"/>
      <c r="AF1850" s="338"/>
      <c r="AG1850" s="338"/>
      <c r="AH1850" s="338"/>
      <c r="AI1850" s="338"/>
      <c r="AJ1850" s="338"/>
      <c r="AK1850" s="338"/>
      <c r="AL1850" s="338"/>
      <c r="AM1850" s="590"/>
      <c r="DA1850" s="593"/>
    </row>
    <row r="1851" spans="1:105" s="591" customFormat="1" ht="14.5" x14ac:dyDescent="0.35">
      <c r="A1851" s="624" t="s">
        <v>1772</v>
      </c>
      <c r="B1851" s="624" t="s">
        <v>48</v>
      </c>
      <c r="C1851" s="21">
        <v>9780008539795</v>
      </c>
      <c r="D1851" s="475">
        <v>4.75</v>
      </c>
      <c r="E1851" s="134"/>
      <c r="F1851" s="366">
        <f t="shared" si="294"/>
        <v>0</v>
      </c>
      <c r="G1851" s="367">
        <f t="shared" si="295"/>
        <v>0</v>
      </c>
      <c r="H1851" s="338" t="s">
        <v>810</v>
      </c>
      <c r="I1851" s="338">
        <v>0</v>
      </c>
      <c r="J1851" s="167">
        <v>44833</v>
      </c>
      <c r="K1851" s="338"/>
      <c r="L1851" s="338"/>
      <c r="M1851" s="338"/>
      <c r="N1851" s="338"/>
      <c r="O1851" s="338"/>
      <c r="P1851" s="338"/>
      <c r="Q1851" s="338"/>
      <c r="R1851" s="338"/>
      <c r="S1851" s="338"/>
      <c r="T1851" s="338"/>
      <c r="U1851" s="338"/>
      <c r="V1851" s="338"/>
      <c r="W1851" s="338"/>
      <c r="X1851" s="338"/>
      <c r="Y1851" s="338"/>
      <c r="Z1851" s="338"/>
      <c r="AA1851" s="338"/>
      <c r="AB1851" s="338"/>
      <c r="AC1851" s="338"/>
      <c r="AD1851" s="338"/>
      <c r="AE1851" s="338"/>
      <c r="AF1851" s="338"/>
      <c r="AG1851" s="338"/>
      <c r="AH1851" s="338"/>
      <c r="AI1851" s="338"/>
      <c r="AJ1851" s="338"/>
      <c r="AK1851" s="338"/>
      <c r="AL1851" s="338"/>
      <c r="AM1851" s="590"/>
      <c r="DA1851" s="593"/>
    </row>
    <row r="1852" spans="1:105" s="591" customFormat="1" ht="14.5" x14ac:dyDescent="0.35">
      <c r="A1852" s="624" t="s">
        <v>1773</v>
      </c>
      <c r="B1852" s="624" t="s">
        <v>48</v>
      </c>
      <c r="C1852" s="21">
        <v>9780008539771</v>
      </c>
      <c r="D1852" s="475">
        <v>4.75</v>
      </c>
      <c r="E1852" s="134"/>
      <c r="F1852" s="366">
        <f t="shared" si="294"/>
        <v>0</v>
      </c>
      <c r="G1852" s="367">
        <f t="shared" si="295"/>
        <v>0</v>
      </c>
      <c r="H1852" s="338" t="s">
        <v>810</v>
      </c>
      <c r="I1852" s="338">
        <v>0</v>
      </c>
      <c r="J1852" s="167">
        <v>44833</v>
      </c>
      <c r="K1852" s="338"/>
      <c r="L1852" s="338"/>
      <c r="M1852" s="338"/>
      <c r="N1852" s="338"/>
      <c r="O1852" s="338"/>
      <c r="P1852" s="338"/>
      <c r="Q1852" s="338"/>
      <c r="R1852" s="338"/>
      <c r="S1852" s="338"/>
      <c r="T1852" s="338"/>
      <c r="U1852" s="338"/>
      <c r="V1852" s="338"/>
      <c r="W1852" s="338"/>
      <c r="X1852" s="338"/>
      <c r="Y1852" s="338"/>
      <c r="Z1852" s="338"/>
      <c r="AA1852" s="338"/>
      <c r="AB1852" s="338"/>
      <c r="AC1852" s="338"/>
      <c r="AD1852" s="338"/>
      <c r="AE1852" s="338"/>
      <c r="AF1852" s="338"/>
      <c r="AG1852" s="338"/>
      <c r="AH1852" s="338"/>
      <c r="AI1852" s="338"/>
      <c r="AJ1852" s="338"/>
      <c r="AK1852" s="338"/>
      <c r="AL1852" s="338"/>
      <c r="AM1852" s="590"/>
      <c r="DA1852" s="593"/>
    </row>
    <row r="1853" spans="1:105" s="591" customFormat="1" ht="14.5" x14ac:dyDescent="0.35">
      <c r="A1853" s="624" t="s">
        <v>1020</v>
      </c>
      <c r="B1853" s="624" t="s">
        <v>48</v>
      </c>
      <c r="C1853" s="21">
        <v>9780008502393</v>
      </c>
      <c r="D1853" s="475">
        <v>4.75</v>
      </c>
      <c r="E1853" s="134"/>
      <c r="F1853" s="366">
        <f t="shared" si="294"/>
        <v>0</v>
      </c>
      <c r="G1853" s="367">
        <f t="shared" si="295"/>
        <v>0</v>
      </c>
      <c r="H1853" s="338" t="s">
        <v>810</v>
      </c>
      <c r="I1853" s="338">
        <v>0</v>
      </c>
      <c r="J1853" s="167">
        <v>44833</v>
      </c>
      <c r="K1853" s="338"/>
      <c r="L1853" s="338"/>
      <c r="M1853" s="338"/>
      <c r="N1853" s="338"/>
      <c r="O1853" s="338"/>
      <c r="P1853" s="338"/>
      <c r="Q1853" s="338"/>
      <c r="R1853" s="338"/>
      <c r="S1853" s="338"/>
      <c r="T1853" s="338"/>
      <c r="U1853" s="338"/>
      <c r="V1853" s="338"/>
      <c r="W1853" s="338"/>
      <c r="X1853" s="338"/>
      <c r="Y1853" s="338"/>
      <c r="Z1853" s="338"/>
      <c r="AA1853" s="338"/>
      <c r="AB1853" s="338"/>
      <c r="AC1853" s="338"/>
      <c r="AD1853" s="338"/>
      <c r="AE1853" s="338"/>
      <c r="AF1853" s="338"/>
      <c r="AG1853" s="338"/>
      <c r="AH1853" s="338"/>
      <c r="AI1853" s="338"/>
      <c r="AJ1853" s="338"/>
      <c r="AK1853" s="338"/>
      <c r="AL1853" s="338"/>
      <c r="AM1853" s="590"/>
      <c r="DA1853" s="593"/>
    </row>
    <row r="1854" spans="1:105" s="591" customFormat="1" ht="14.5" x14ac:dyDescent="0.35">
      <c r="A1854" s="624" t="s">
        <v>1774</v>
      </c>
      <c r="B1854" s="624" t="s">
        <v>48</v>
      </c>
      <c r="C1854" s="21">
        <v>9780008504113</v>
      </c>
      <c r="D1854" s="475">
        <v>4.75</v>
      </c>
      <c r="E1854" s="134"/>
      <c r="F1854" s="366">
        <f t="shared" si="294"/>
        <v>0</v>
      </c>
      <c r="G1854" s="367">
        <f t="shared" si="295"/>
        <v>0</v>
      </c>
      <c r="H1854" s="338" t="s">
        <v>810</v>
      </c>
      <c r="I1854" s="338">
        <v>0</v>
      </c>
      <c r="J1854" s="167">
        <v>44833</v>
      </c>
      <c r="K1854" s="338"/>
      <c r="L1854" s="338"/>
      <c r="M1854" s="338"/>
      <c r="N1854" s="338"/>
      <c r="O1854" s="338"/>
      <c r="P1854" s="338"/>
      <c r="Q1854" s="338"/>
      <c r="R1854" s="338"/>
      <c r="S1854" s="338"/>
      <c r="T1854" s="338"/>
      <c r="U1854" s="338"/>
      <c r="V1854" s="338"/>
      <c r="W1854" s="338"/>
      <c r="X1854" s="338"/>
      <c r="Y1854" s="338"/>
      <c r="Z1854" s="338"/>
      <c r="AA1854" s="338"/>
      <c r="AB1854" s="338"/>
      <c r="AC1854" s="338"/>
      <c r="AD1854" s="338"/>
      <c r="AE1854" s="338"/>
      <c r="AF1854" s="338"/>
      <c r="AG1854" s="338"/>
      <c r="AH1854" s="338"/>
      <c r="AI1854" s="338"/>
      <c r="AJ1854" s="338"/>
      <c r="AK1854" s="338"/>
      <c r="AL1854" s="338"/>
      <c r="AM1854" s="590"/>
      <c r="DA1854" s="593"/>
    </row>
    <row r="1855" spans="1:105" s="591" customFormat="1" ht="14.5" x14ac:dyDescent="0.35">
      <c r="A1855" s="624" t="s">
        <v>1775</v>
      </c>
      <c r="B1855" s="624" t="s">
        <v>48</v>
      </c>
      <c r="C1855" s="21">
        <v>9780008504151</v>
      </c>
      <c r="D1855" s="475">
        <v>4.75</v>
      </c>
      <c r="E1855" s="134"/>
      <c r="F1855" s="366">
        <f t="shared" si="294"/>
        <v>0</v>
      </c>
      <c r="G1855" s="367">
        <f t="shared" si="295"/>
        <v>0</v>
      </c>
      <c r="H1855" s="338" t="s">
        <v>810</v>
      </c>
      <c r="I1855" s="338">
        <v>0</v>
      </c>
      <c r="J1855" s="167">
        <v>44833</v>
      </c>
      <c r="K1855" s="338"/>
      <c r="L1855" s="338"/>
      <c r="M1855" s="338"/>
      <c r="N1855" s="338"/>
      <c r="O1855" s="338"/>
      <c r="P1855" s="338"/>
      <c r="Q1855" s="338"/>
      <c r="R1855" s="338"/>
      <c r="S1855" s="338"/>
      <c r="T1855" s="338"/>
      <c r="U1855" s="338"/>
      <c r="V1855" s="338"/>
      <c r="W1855" s="338"/>
      <c r="X1855" s="338"/>
      <c r="Y1855" s="338"/>
      <c r="Z1855" s="338"/>
      <c r="AA1855" s="338"/>
      <c r="AB1855" s="338"/>
      <c r="AC1855" s="338"/>
      <c r="AD1855" s="338"/>
      <c r="AE1855" s="338"/>
      <c r="AF1855" s="338"/>
      <c r="AG1855" s="338"/>
      <c r="AH1855" s="338"/>
      <c r="AI1855" s="338"/>
      <c r="AJ1855" s="338"/>
      <c r="AK1855" s="338"/>
      <c r="AL1855" s="338"/>
      <c r="AM1855" s="590"/>
      <c r="DA1855" s="593"/>
    </row>
    <row r="1856" spans="1:105" s="591" customFormat="1" ht="14.5" x14ac:dyDescent="0.35">
      <c r="A1856" s="624" t="s">
        <v>1776</v>
      </c>
      <c r="B1856" s="624" t="s">
        <v>48</v>
      </c>
      <c r="C1856" s="21">
        <v>9780008504496</v>
      </c>
      <c r="D1856" s="475">
        <v>4.75</v>
      </c>
      <c r="E1856" s="134"/>
      <c r="F1856" s="366">
        <f>SUM(E1856*D1856)</f>
        <v>0</v>
      </c>
      <c r="G1856" s="367">
        <f t="shared" si="295"/>
        <v>0</v>
      </c>
      <c r="H1856" s="338" t="s">
        <v>810</v>
      </c>
      <c r="I1856" s="338">
        <v>0</v>
      </c>
      <c r="J1856" s="167">
        <v>44441</v>
      </c>
      <c r="K1856" s="338"/>
      <c r="L1856" s="338"/>
      <c r="M1856" s="338"/>
      <c r="N1856" s="338"/>
      <c r="O1856" s="338"/>
      <c r="P1856" s="338"/>
      <c r="Q1856" s="338"/>
      <c r="R1856" s="338"/>
      <c r="S1856" s="338"/>
      <c r="T1856" s="338"/>
      <c r="U1856" s="338"/>
      <c r="V1856" s="338"/>
      <c r="W1856" s="338"/>
      <c r="X1856" s="338"/>
      <c r="Y1856" s="338"/>
      <c r="Z1856" s="338"/>
      <c r="AA1856" s="338"/>
      <c r="AB1856" s="338"/>
      <c r="AC1856" s="338"/>
      <c r="AD1856" s="338"/>
      <c r="AE1856" s="338"/>
      <c r="AF1856" s="338"/>
      <c r="AG1856" s="338"/>
      <c r="AH1856" s="338"/>
      <c r="AI1856" s="338"/>
      <c r="AJ1856" s="338"/>
      <c r="AK1856" s="338"/>
      <c r="AL1856" s="338"/>
      <c r="AM1856" s="590"/>
      <c r="DA1856" s="593"/>
    </row>
    <row r="1857" spans="1:105" s="591" customFormat="1" ht="14.5" x14ac:dyDescent="0.35">
      <c r="A1857" s="624" t="s">
        <v>1777</v>
      </c>
      <c r="B1857" s="624" t="s">
        <v>48</v>
      </c>
      <c r="C1857" s="21">
        <v>9780008504519</v>
      </c>
      <c r="D1857" s="475">
        <v>4.75</v>
      </c>
      <c r="E1857" s="134"/>
      <c r="F1857" s="366">
        <f t="shared" ref="F1857:F1858" si="296">SUM(E1857*D1857)</f>
        <v>0</v>
      </c>
      <c r="G1857" s="367">
        <f t="shared" si="295"/>
        <v>0</v>
      </c>
      <c r="H1857" s="338" t="s">
        <v>810</v>
      </c>
      <c r="I1857" s="338">
        <v>0</v>
      </c>
      <c r="J1857" s="167">
        <v>44441</v>
      </c>
      <c r="K1857" s="338"/>
      <c r="L1857" s="338"/>
      <c r="M1857" s="338"/>
      <c r="N1857" s="338"/>
      <c r="O1857" s="338"/>
      <c r="P1857" s="338"/>
      <c r="Q1857" s="338"/>
      <c r="R1857" s="338"/>
      <c r="S1857" s="338"/>
      <c r="T1857" s="338"/>
      <c r="U1857" s="338"/>
      <c r="V1857" s="338"/>
      <c r="W1857" s="338"/>
      <c r="X1857" s="338"/>
      <c r="Y1857" s="338"/>
      <c r="Z1857" s="338"/>
      <c r="AA1857" s="338"/>
      <c r="AB1857" s="338"/>
      <c r="AC1857" s="338"/>
      <c r="AD1857" s="338"/>
      <c r="AE1857" s="338"/>
      <c r="AF1857" s="338"/>
      <c r="AG1857" s="338"/>
      <c r="AH1857" s="338"/>
      <c r="AI1857" s="338"/>
      <c r="AJ1857" s="338"/>
      <c r="AK1857" s="338"/>
      <c r="AL1857" s="338"/>
      <c r="AM1857" s="590"/>
      <c r="DA1857" s="593"/>
    </row>
    <row r="1858" spans="1:105" s="591" customFormat="1" ht="14.5" x14ac:dyDescent="0.35">
      <c r="A1858" s="624" t="s">
        <v>1778</v>
      </c>
      <c r="B1858" s="624" t="s">
        <v>48</v>
      </c>
      <c r="C1858" s="21">
        <v>9780008540760</v>
      </c>
      <c r="D1858" s="475">
        <v>4.75</v>
      </c>
      <c r="E1858" s="134"/>
      <c r="F1858" s="366">
        <f t="shared" si="296"/>
        <v>0</v>
      </c>
      <c r="G1858" s="367">
        <f t="shared" si="295"/>
        <v>0</v>
      </c>
      <c r="H1858" s="338" t="s">
        <v>810</v>
      </c>
      <c r="I1858" s="338">
        <v>0</v>
      </c>
      <c r="J1858" s="167">
        <v>44441</v>
      </c>
      <c r="K1858" s="338"/>
      <c r="L1858" s="338"/>
      <c r="M1858" s="338"/>
      <c r="N1858" s="338"/>
      <c r="O1858" s="338"/>
      <c r="P1858" s="338"/>
      <c r="Q1858" s="338"/>
      <c r="R1858" s="338"/>
      <c r="S1858" s="338"/>
      <c r="T1858" s="338"/>
      <c r="U1858" s="338"/>
      <c r="V1858" s="338"/>
      <c r="W1858" s="338"/>
      <c r="X1858" s="338"/>
      <c r="Y1858" s="338"/>
      <c r="Z1858" s="338"/>
      <c r="AA1858" s="338"/>
      <c r="AB1858" s="338"/>
      <c r="AC1858" s="338"/>
      <c r="AD1858" s="338"/>
      <c r="AE1858" s="338"/>
      <c r="AF1858" s="338"/>
      <c r="AG1858" s="338"/>
      <c r="AH1858" s="338"/>
      <c r="AI1858" s="338"/>
      <c r="AJ1858" s="338"/>
      <c r="AK1858" s="338"/>
      <c r="AL1858" s="338"/>
      <c r="AM1858" s="590"/>
      <c r="DA1858" s="593"/>
    </row>
    <row r="1859" spans="1:105" s="591" customFormat="1" ht="14.5" x14ac:dyDescent="0.35">
      <c r="A1859" s="624" t="s">
        <v>1779</v>
      </c>
      <c r="B1859" s="624" t="s">
        <v>48</v>
      </c>
      <c r="C1859" s="21">
        <v>9780008540746</v>
      </c>
      <c r="D1859" s="475">
        <v>4.75</v>
      </c>
      <c r="E1859" s="134"/>
      <c r="F1859" s="366">
        <f>SUM(E1859*D1859)</f>
        <v>0</v>
      </c>
      <c r="G1859" s="367">
        <f t="shared" si="295"/>
        <v>0</v>
      </c>
      <c r="H1859" s="338" t="s">
        <v>810</v>
      </c>
      <c r="I1859" s="338">
        <v>0</v>
      </c>
      <c r="J1859" s="167">
        <v>44441</v>
      </c>
      <c r="K1859" s="338"/>
      <c r="L1859" s="338"/>
      <c r="M1859" s="338"/>
      <c r="N1859" s="338"/>
      <c r="O1859" s="338"/>
      <c r="P1859" s="338"/>
      <c r="Q1859" s="338"/>
      <c r="R1859" s="338"/>
      <c r="S1859" s="338"/>
      <c r="T1859" s="338"/>
      <c r="U1859" s="338"/>
      <c r="V1859" s="338"/>
      <c r="W1859" s="338"/>
      <c r="X1859" s="338"/>
      <c r="Y1859" s="338"/>
      <c r="Z1859" s="338"/>
      <c r="AA1859" s="338"/>
      <c r="AB1859" s="338"/>
      <c r="AC1859" s="338"/>
      <c r="AD1859" s="338"/>
      <c r="AE1859" s="338"/>
      <c r="AF1859" s="338"/>
      <c r="AG1859" s="338"/>
      <c r="AH1859" s="338"/>
      <c r="AI1859" s="338"/>
      <c r="AJ1859" s="338"/>
      <c r="AK1859" s="338"/>
      <c r="AL1859" s="338"/>
      <c r="AM1859" s="590"/>
      <c r="DA1859" s="593"/>
    </row>
    <row r="1860" spans="1:105" s="591" customFormat="1" ht="14.5" x14ac:dyDescent="0.35">
      <c r="A1860" s="624" t="s">
        <v>1780</v>
      </c>
      <c r="B1860" s="624" t="s">
        <v>48</v>
      </c>
      <c r="C1860" s="21">
        <v>9780008540722</v>
      </c>
      <c r="D1860" s="475">
        <v>4.75</v>
      </c>
      <c r="E1860" s="134"/>
      <c r="F1860" s="366">
        <f t="shared" ref="F1860:F1861" si="297">SUM(E1860*D1860)</f>
        <v>0</v>
      </c>
      <c r="G1860" s="367">
        <f t="shared" si="295"/>
        <v>0</v>
      </c>
      <c r="H1860" s="338" t="s">
        <v>810</v>
      </c>
      <c r="I1860" s="338">
        <v>0</v>
      </c>
      <c r="J1860" s="167">
        <v>44441</v>
      </c>
      <c r="K1860" s="338"/>
      <c r="L1860" s="338"/>
      <c r="M1860" s="338"/>
      <c r="N1860" s="338"/>
      <c r="O1860" s="338"/>
      <c r="P1860" s="338"/>
      <c r="Q1860" s="338"/>
      <c r="R1860" s="338"/>
      <c r="S1860" s="338"/>
      <c r="T1860" s="338"/>
      <c r="U1860" s="338"/>
      <c r="V1860" s="338"/>
      <c r="W1860" s="338"/>
      <c r="X1860" s="338"/>
      <c r="Y1860" s="338"/>
      <c r="Z1860" s="338"/>
      <c r="AA1860" s="338"/>
      <c r="AB1860" s="338"/>
      <c r="AC1860" s="338"/>
      <c r="AD1860" s="338"/>
      <c r="AE1860" s="338"/>
      <c r="AF1860" s="338"/>
      <c r="AG1860" s="338"/>
      <c r="AH1860" s="338"/>
      <c r="AI1860" s="338"/>
      <c r="AJ1860" s="338"/>
      <c r="AK1860" s="338"/>
      <c r="AL1860" s="338"/>
      <c r="AM1860" s="590"/>
      <c r="DA1860" s="593"/>
    </row>
    <row r="1861" spans="1:105" s="591" customFormat="1" ht="14.5" x14ac:dyDescent="0.35">
      <c r="A1861" s="624" t="s">
        <v>1781</v>
      </c>
      <c r="B1861" s="624" t="s">
        <v>48</v>
      </c>
      <c r="C1861" s="21">
        <v>9780008502409</v>
      </c>
      <c r="D1861" s="475">
        <v>4.75</v>
      </c>
      <c r="E1861" s="134"/>
      <c r="F1861" s="366">
        <f t="shared" si="297"/>
        <v>0</v>
      </c>
      <c r="G1861" s="367">
        <f t="shared" si="295"/>
        <v>0</v>
      </c>
      <c r="H1861" s="338" t="s">
        <v>810</v>
      </c>
      <c r="I1861" s="338">
        <v>0</v>
      </c>
      <c r="J1861" s="167">
        <v>44441</v>
      </c>
      <c r="K1861" s="338"/>
      <c r="L1861" s="338"/>
      <c r="M1861" s="338"/>
      <c r="N1861" s="338"/>
      <c r="O1861" s="338"/>
      <c r="P1861" s="338"/>
      <c r="Q1861" s="338"/>
      <c r="R1861" s="338"/>
      <c r="S1861" s="338"/>
      <c r="T1861" s="338"/>
      <c r="U1861" s="338"/>
      <c r="V1861" s="338"/>
      <c r="W1861" s="338"/>
      <c r="X1861" s="338"/>
      <c r="Y1861" s="338"/>
      <c r="Z1861" s="338"/>
      <c r="AA1861" s="338"/>
      <c r="AB1861" s="338"/>
      <c r="AC1861" s="338"/>
      <c r="AD1861" s="338"/>
      <c r="AE1861" s="338"/>
      <c r="AF1861" s="338"/>
      <c r="AG1861" s="338"/>
      <c r="AH1861" s="338"/>
      <c r="AI1861" s="338"/>
      <c r="AJ1861" s="338"/>
      <c r="AK1861" s="338"/>
      <c r="AL1861" s="338"/>
      <c r="AM1861" s="590"/>
      <c r="DA1861" s="593"/>
    </row>
    <row r="1862" spans="1:105" s="591" customFormat="1" ht="14.5" x14ac:dyDescent="0.35">
      <c r="A1862" s="624" t="s">
        <v>1782</v>
      </c>
      <c r="B1862" s="624" t="s">
        <v>48</v>
      </c>
      <c r="C1862" s="21">
        <v>9780008504090</v>
      </c>
      <c r="D1862" s="475">
        <v>4.75</v>
      </c>
      <c r="E1862" s="134"/>
      <c r="F1862" s="366">
        <f>SUM(E1862*D1862)</f>
        <v>0</v>
      </c>
      <c r="G1862" s="367">
        <f t="shared" si="295"/>
        <v>0</v>
      </c>
      <c r="H1862" s="338" t="s">
        <v>810</v>
      </c>
      <c r="I1862" s="338">
        <v>0</v>
      </c>
      <c r="J1862" s="167">
        <v>44441</v>
      </c>
      <c r="K1862" s="338"/>
      <c r="L1862" s="338"/>
      <c r="M1862" s="338"/>
      <c r="N1862" s="338"/>
      <c r="O1862" s="338"/>
      <c r="P1862" s="338"/>
      <c r="Q1862" s="338"/>
      <c r="R1862" s="338"/>
      <c r="S1862" s="338"/>
      <c r="T1862" s="338"/>
      <c r="U1862" s="338"/>
      <c r="V1862" s="338"/>
      <c r="W1862" s="338"/>
      <c r="X1862" s="338"/>
      <c r="Y1862" s="338"/>
      <c r="Z1862" s="338"/>
      <c r="AA1862" s="338"/>
      <c r="AB1862" s="338"/>
      <c r="AC1862" s="338"/>
      <c r="AD1862" s="338"/>
      <c r="AE1862" s="338"/>
      <c r="AF1862" s="338"/>
      <c r="AG1862" s="338"/>
      <c r="AH1862" s="338"/>
      <c r="AI1862" s="338"/>
      <c r="AJ1862" s="338"/>
      <c r="AK1862" s="338"/>
      <c r="AL1862" s="338"/>
      <c r="AM1862" s="590"/>
      <c r="DA1862" s="593"/>
    </row>
    <row r="1863" spans="1:105" s="591" customFormat="1" ht="14.5" x14ac:dyDescent="0.35">
      <c r="A1863" s="624" t="s">
        <v>1783</v>
      </c>
      <c r="B1863" s="624" t="s">
        <v>48</v>
      </c>
      <c r="C1863" s="21">
        <v>9780008504250</v>
      </c>
      <c r="D1863" s="475">
        <v>4.75</v>
      </c>
      <c r="E1863" s="134"/>
      <c r="F1863" s="366">
        <f>SUM(E1863*D1863)</f>
        <v>0</v>
      </c>
      <c r="G1863" s="367">
        <f t="shared" si="295"/>
        <v>0</v>
      </c>
      <c r="H1863" s="338" t="s">
        <v>810</v>
      </c>
      <c r="I1863" s="338">
        <v>0</v>
      </c>
      <c r="J1863" s="167">
        <v>44441</v>
      </c>
      <c r="K1863" s="338"/>
      <c r="L1863" s="338"/>
      <c r="M1863" s="338"/>
      <c r="N1863" s="338"/>
      <c r="O1863" s="338"/>
      <c r="P1863" s="338"/>
      <c r="Q1863" s="338"/>
      <c r="R1863" s="338"/>
      <c r="S1863" s="338"/>
      <c r="T1863" s="338"/>
      <c r="U1863" s="338"/>
      <c r="V1863" s="338"/>
      <c r="W1863" s="338"/>
      <c r="X1863" s="338"/>
      <c r="Y1863" s="338"/>
      <c r="Z1863" s="338"/>
      <c r="AA1863" s="338"/>
      <c r="AB1863" s="338"/>
      <c r="AC1863" s="338"/>
      <c r="AD1863" s="338"/>
      <c r="AE1863" s="338"/>
      <c r="AF1863" s="338"/>
      <c r="AG1863" s="338"/>
      <c r="AH1863" s="338"/>
      <c r="AI1863" s="338"/>
      <c r="AJ1863" s="338"/>
      <c r="AK1863" s="338"/>
      <c r="AL1863" s="338"/>
      <c r="AM1863" s="590"/>
      <c r="DA1863" s="593"/>
    </row>
    <row r="1864" spans="1:105" s="591" customFormat="1" ht="14.5" x14ac:dyDescent="0.35">
      <c r="A1864" s="624" t="s">
        <v>1784</v>
      </c>
      <c r="B1864" s="624" t="s">
        <v>48</v>
      </c>
      <c r="C1864" s="21">
        <v>9780008504199</v>
      </c>
      <c r="D1864" s="475">
        <v>4.75</v>
      </c>
      <c r="E1864" s="134"/>
      <c r="F1864" s="366">
        <f>SUM(E1864*D1864)</f>
        <v>0</v>
      </c>
      <c r="G1864" s="367">
        <f t="shared" si="295"/>
        <v>0</v>
      </c>
      <c r="H1864" s="338" t="s">
        <v>810</v>
      </c>
      <c r="I1864" s="338">
        <v>0</v>
      </c>
      <c r="J1864" s="167">
        <v>44441</v>
      </c>
      <c r="K1864" s="338"/>
      <c r="L1864" s="338"/>
      <c r="M1864" s="338"/>
      <c r="N1864" s="338"/>
      <c r="O1864" s="338"/>
      <c r="P1864" s="338"/>
      <c r="Q1864" s="338"/>
      <c r="R1864" s="338"/>
      <c r="S1864" s="338"/>
      <c r="T1864" s="338"/>
      <c r="U1864" s="338"/>
      <c r="V1864" s="338"/>
      <c r="W1864" s="338"/>
      <c r="X1864" s="338"/>
      <c r="Y1864" s="338"/>
      <c r="Z1864" s="338"/>
      <c r="AA1864" s="338"/>
      <c r="AB1864" s="338"/>
      <c r="AC1864" s="338"/>
      <c r="AD1864" s="338"/>
      <c r="AE1864" s="338"/>
      <c r="AF1864" s="338"/>
      <c r="AG1864" s="338"/>
      <c r="AH1864" s="338"/>
      <c r="AI1864" s="338"/>
      <c r="AJ1864" s="338"/>
      <c r="AK1864" s="338"/>
      <c r="AL1864" s="338"/>
      <c r="AM1864" s="590"/>
      <c r="DA1864" s="593"/>
    </row>
    <row r="1865" spans="1:105" s="591" customFormat="1" ht="14.5" x14ac:dyDescent="0.35">
      <c r="A1865" s="624" t="s">
        <v>1785</v>
      </c>
      <c r="B1865" s="624" t="s">
        <v>48</v>
      </c>
      <c r="C1865" s="21">
        <v>9780008504502</v>
      </c>
      <c r="D1865" s="475">
        <v>4.75</v>
      </c>
      <c r="E1865" s="134"/>
      <c r="F1865" s="366">
        <f t="shared" ref="F1865" si="298">SUM(E1865*D1865)</f>
        <v>0</v>
      </c>
      <c r="G1865" s="367">
        <f t="shared" si="295"/>
        <v>0</v>
      </c>
      <c r="H1865" s="338" t="s">
        <v>810</v>
      </c>
      <c r="I1865" s="338">
        <v>0</v>
      </c>
      <c r="J1865" s="167">
        <v>44441</v>
      </c>
      <c r="K1865" s="338"/>
      <c r="L1865" s="338"/>
      <c r="M1865" s="338"/>
      <c r="N1865" s="338"/>
      <c r="O1865" s="338"/>
      <c r="P1865" s="338"/>
      <c r="Q1865" s="338"/>
      <c r="R1865" s="338"/>
      <c r="S1865" s="338"/>
      <c r="T1865" s="338"/>
      <c r="U1865" s="338"/>
      <c r="V1865" s="338"/>
      <c r="W1865" s="338"/>
      <c r="X1865" s="338"/>
      <c r="Y1865" s="338"/>
      <c r="Z1865" s="338"/>
      <c r="AA1865" s="338"/>
      <c r="AB1865" s="338"/>
      <c r="AC1865" s="338"/>
      <c r="AD1865" s="338"/>
      <c r="AE1865" s="338"/>
      <c r="AF1865" s="338"/>
      <c r="AG1865" s="338"/>
      <c r="AH1865" s="338"/>
      <c r="AI1865" s="338"/>
      <c r="AJ1865" s="338"/>
      <c r="AK1865" s="338"/>
      <c r="AL1865" s="338"/>
      <c r="AM1865" s="590"/>
      <c r="DA1865" s="593"/>
    </row>
    <row r="1866" spans="1:105" s="591" customFormat="1" ht="14.5" x14ac:dyDescent="0.35">
      <c r="A1866" s="566" t="s">
        <v>1396</v>
      </c>
      <c r="B1866" s="567"/>
      <c r="C1866" s="567"/>
      <c r="D1866" s="568"/>
      <c r="E1866" s="568"/>
      <c r="F1866" s="568"/>
      <c r="G1866" s="568"/>
      <c r="H1866" s="338"/>
      <c r="I1866" s="338"/>
      <c r="J1866" s="364"/>
      <c r="K1866" s="338"/>
      <c r="L1866" s="338"/>
      <c r="M1866" s="338"/>
      <c r="N1866" s="338"/>
      <c r="O1866" s="338"/>
      <c r="P1866" s="338"/>
      <c r="Q1866" s="338"/>
      <c r="R1866" s="338"/>
      <c r="S1866" s="338"/>
      <c r="T1866" s="338"/>
      <c r="U1866" s="338"/>
      <c r="V1866" s="338"/>
      <c r="W1866" s="338"/>
      <c r="X1866" s="338"/>
      <c r="Y1866" s="338"/>
      <c r="Z1866" s="338"/>
      <c r="AA1866" s="338"/>
      <c r="AB1866" s="338"/>
      <c r="AC1866" s="338"/>
      <c r="AD1866" s="338"/>
      <c r="AE1866" s="338"/>
      <c r="AF1866" s="338"/>
      <c r="AG1866" s="338"/>
      <c r="AH1866" s="338"/>
      <c r="AI1866" s="338"/>
      <c r="AJ1866" s="338"/>
      <c r="AK1866" s="338"/>
      <c r="AL1866" s="338"/>
      <c r="AM1866" s="590"/>
      <c r="DA1866" s="593"/>
    </row>
    <row r="1867" spans="1:105" s="591" customFormat="1" ht="14.5" x14ac:dyDescent="0.35">
      <c r="A1867" s="474" t="s">
        <v>51</v>
      </c>
      <c r="B1867" s="624"/>
      <c r="C1867" s="21"/>
      <c r="D1867" s="475"/>
      <c r="E1867" s="134"/>
      <c r="F1867" s="366"/>
      <c r="G1867" s="367"/>
      <c r="H1867" s="338"/>
      <c r="I1867" s="338"/>
      <c r="J1867" s="167"/>
      <c r="K1867" s="338"/>
      <c r="L1867" s="338"/>
      <c r="M1867" s="338"/>
      <c r="N1867" s="338"/>
      <c r="O1867" s="338"/>
      <c r="P1867" s="338"/>
      <c r="Q1867" s="338"/>
      <c r="R1867" s="338"/>
      <c r="S1867" s="338"/>
      <c r="T1867" s="338"/>
      <c r="U1867" s="338"/>
      <c r="V1867" s="338"/>
      <c r="W1867" s="338"/>
      <c r="X1867" s="338"/>
      <c r="Y1867" s="338"/>
      <c r="Z1867" s="338"/>
      <c r="AA1867" s="338"/>
      <c r="AB1867" s="338"/>
      <c r="AC1867" s="338"/>
      <c r="AD1867" s="338"/>
      <c r="AE1867" s="338"/>
      <c r="AF1867" s="338"/>
      <c r="AG1867" s="338"/>
      <c r="AH1867" s="338"/>
      <c r="AI1867" s="338"/>
      <c r="AJ1867" s="338"/>
      <c r="AK1867" s="338"/>
      <c r="AL1867" s="338"/>
      <c r="AM1867" s="590"/>
      <c r="DA1867" s="593"/>
    </row>
    <row r="1868" spans="1:105" s="591" customFormat="1" ht="14.5" x14ac:dyDescent="0.35">
      <c r="A1868" s="624" t="s">
        <v>1786</v>
      </c>
      <c r="B1868" s="624" t="s">
        <v>48</v>
      </c>
      <c r="C1868" s="21">
        <v>9780008540708</v>
      </c>
      <c r="D1868" s="475">
        <v>5.25</v>
      </c>
      <c r="E1868" s="134"/>
      <c r="F1868" s="366">
        <f t="shared" ref="F1868:F1877" si="299">SUM(E1868*D1868)</f>
        <v>0</v>
      </c>
      <c r="G1868" s="367">
        <f t="shared" ref="G1868:G1891" si="300">IF($F$17="Y",$F$19,0)</f>
        <v>0</v>
      </c>
      <c r="H1868" s="338" t="s">
        <v>810</v>
      </c>
      <c r="I1868" s="338">
        <v>0</v>
      </c>
      <c r="J1868" s="167">
        <v>44833</v>
      </c>
      <c r="K1868" s="338"/>
      <c r="L1868" s="338"/>
      <c r="M1868" s="338"/>
      <c r="N1868" s="338"/>
      <c r="O1868" s="338"/>
      <c r="P1868" s="338"/>
      <c r="Q1868" s="338"/>
      <c r="R1868" s="338"/>
      <c r="S1868" s="338"/>
      <c r="T1868" s="338"/>
      <c r="U1868" s="338"/>
      <c r="V1868" s="338"/>
      <c r="W1868" s="338"/>
      <c r="X1868" s="338"/>
      <c r="Y1868" s="338"/>
      <c r="Z1868" s="338"/>
      <c r="AA1868" s="338"/>
      <c r="AB1868" s="338"/>
      <c r="AC1868" s="338"/>
      <c r="AD1868" s="338"/>
      <c r="AE1868" s="338"/>
      <c r="AF1868" s="338"/>
      <c r="AG1868" s="338"/>
      <c r="AH1868" s="338"/>
      <c r="AI1868" s="338"/>
      <c r="AJ1868" s="338"/>
      <c r="AK1868" s="338"/>
      <c r="AL1868" s="338"/>
      <c r="AM1868" s="590"/>
      <c r="DA1868" s="593"/>
    </row>
    <row r="1869" spans="1:105" s="591" customFormat="1" ht="14.5" x14ac:dyDescent="0.35">
      <c r="A1869" s="624" t="s">
        <v>1787</v>
      </c>
      <c r="B1869" s="624" t="s">
        <v>48</v>
      </c>
      <c r="C1869" s="21">
        <v>9780008540685</v>
      </c>
      <c r="D1869" s="475">
        <v>5.25</v>
      </c>
      <c r="E1869" s="134"/>
      <c r="F1869" s="366">
        <f t="shared" si="299"/>
        <v>0</v>
      </c>
      <c r="G1869" s="367">
        <f t="shared" si="300"/>
        <v>0</v>
      </c>
      <c r="H1869" s="338" t="s">
        <v>810</v>
      </c>
      <c r="I1869" s="338">
        <v>0</v>
      </c>
      <c r="J1869" s="167">
        <v>44833</v>
      </c>
      <c r="K1869" s="338"/>
      <c r="L1869" s="338"/>
      <c r="M1869" s="338"/>
      <c r="N1869" s="338"/>
      <c r="O1869" s="338"/>
      <c r="P1869" s="338"/>
      <c r="Q1869" s="338"/>
      <c r="R1869" s="338"/>
      <c r="S1869" s="338"/>
      <c r="T1869" s="338"/>
      <c r="U1869" s="338"/>
      <c r="V1869" s="338"/>
      <c r="W1869" s="338"/>
      <c r="X1869" s="338"/>
      <c r="Y1869" s="338"/>
      <c r="Z1869" s="338"/>
      <c r="AA1869" s="338"/>
      <c r="AB1869" s="338"/>
      <c r="AC1869" s="338"/>
      <c r="AD1869" s="338"/>
      <c r="AE1869" s="338"/>
      <c r="AF1869" s="338"/>
      <c r="AG1869" s="338"/>
      <c r="AH1869" s="338"/>
      <c r="AI1869" s="338"/>
      <c r="AJ1869" s="338"/>
      <c r="AK1869" s="338"/>
      <c r="AL1869" s="338"/>
      <c r="AM1869" s="590"/>
      <c r="DA1869" s="593"/>
    </row>
    <row r="1870" spans="1:105" s="591" customFormat="1" ht="14.5" x14ac:dyDescent="0.35">
      <c r="A1870" s="624" t="s">
        <v>1024</v>
      </c>
      <c r="B1870" s="624" t="s">
        <v>48</v>
      </c>
      <c r="C1870" s="21">
        <v>9780008502423</v>
      </c>
      <c r="D1870" s="475">
        <v>5.25</v>
      </c>
      <c r="E1870" s="134"/>
      <c r="F1870" s="366">
        <f t="shared" si="299"/>
        <v>0</v>
      </c>
      <c r="G1870" s="367">
        <f t="shared" si="300"/>
        <v>0</v>
      </c>
      <c r="H1870" s="338" t="s">
        <v>810</v>
      </c>
      <c r="I1870" s="338">
        <v>0</v>
      </c>
      <c r="J1870" s="167">
        <v>44833</v>
      </c>
      <c r="K1870" s="338"/>
      <c r="L1870" s="338"/>
      <c r="M1870" s="338"/>
      <c r="N1870" s="338"/>
      <c r="O1870" s="338"/>
      <c r="P1870" s="338"/>
      <c r="Q1870" s="338"/>
      <c r="R1870" s="338"/>
      <c r="S1870" s="338"/>
      <c r="T1870" s="338"/>
      <c r="U1870" s="338"/>
      <c r="V1870" s="338"/>
      <c r="W1870" s="338"/>
      <c r="X1870" s="338"/>
      <c r="Y1870" s="338"/>
      <c r="Z1870" s="338"/>
      <c r="AA1870" s="338"/>
      <c r="AB1870" s="338"/>
      <c r="AC1870" s="338"/>
      <c r="AD1870" s="338"/>
      <c r="AE1870" s="338"/>
      <c r="AF1870" s="338"/>
      <c r="AG1870" s="338"/>
      <c r="AH1870" s="338"/>
      <c r="AI1870" s="338"/>
      <c r="AJ1870" s="338"/>
      <c r="AK1870" s="338"/>
      <c r="AL1870" s="338"/>
      <c r="AM1870" s="590"/>
      <c r="DA1870" s="593"/>
    </row>
    <row r="1871" spans="1:105" s="591" customFormat="1" ht="14.5" x14ac:dyDescent="0.35">
      <c r="A1871" s="624" t="s">
        <v>1788</v>
      </c>
      <c r="B1871" s="624" t="s">
        <v>48</v>
      </c>
      <c r="C1871" s="21">
        <v>9780008504168</v>
      </c>
      <c r="D1871" s="475">
        <v>5.25</v>
      </c>
      <c r="E1871" s="134"/>
      <c r="F1871" s="366">
        <f t="shared" si="299"/>
        <v>0</v>
      </c>
      <c r="G1871" s="367">
        <f t="shared" si="300"/>
        <v>0</v>
      </c>
      <c r="H1871" s="338" t="s">
        <v>810</v>
      </c>
      <c r="I1871" s="338">
        <v>0</v>
      </c>
      <c r="J1871" s="167">
        <v>44833</v>
      </c>
      <c r="K1871" s="338"/>
      <c r="L1871" s="338"/>
      <c r="M1871" s="338"/>
      <c r="N1871" s="338"/>
      <c r="O1871" s="338"/>
      <c r="P1871" s="338"/>
      <c r="Q1871" s="338"/>
      <c r="R1871" s="338"/>
      <c r="S1871" s="338"/>
      <c r="T1871" s="338"/>
      <c r="U1871" s="338"/>
      <c r="V1871" s="338"/>
      <c r="W1871" s="338"/>
      <c r="X1871" s="338"/>
      <c r="Y1871" s="338"/>
      <c r="Z1871" s="338"/>
      <c r="AA1871" s="338"/>
      <c r="AB1871" s="338"/>
      <c r="AC1871" s="338"/>
      <c r="AD1871" s="338"/>
      <c r="AE1871" s="338"/>
      <c r="AF1871" s="338"/>
      <c r="AG1871" s="338"/>
      <c r="AH1871" s="338"/>
      <c r="AI1871" s="338"/>
      <c r="AJ1871" s="338"/>
      <c r="AK1871" s="338"/>
      <c r="AL1871" s="338"/>
      <c r="AM1871" s="590"/>
      <c r="DA1871" s="593"/>
    </row>
    <row r="1872" spans="1:105" s="591" customFormat="1" ht="14.5" x14ac:dyDescent="0.35">
      <c r="A1872" s="624" t="s">
        <v>1789</v>
      </c>
      <c r="B1872" s="624" t="s">
        <v>48</v>
      </c>
      <c r="C1872" s="21">
        <v>9780008504212</v>
      </c>
      <c r="D1872" s="475">
        <v>5.25</v>
      </c>
      <c r="E1872" s="134"/>
      <c r="F1872" s="366">
        <f t="shared" si="299"/>
        <v>0</v>
      </c>
      <c r="G1872" s="367">
        <f t="shared" si="300"/>
        <v>0</v>
      </c>
      <c r="H1872" s="338" t="s">
        <v>810</v>
      </c>
      <c r="I1872" s="338">
        <v>0</v>
      </c>
      <c r="J1872" s="167">
        <v>44833</v>
      </c>
      <c r="K1872" s="338"/>
      <c r="L1872" s="338"/>
      <c r="M1872" s="338"/>
      <c r="N1872" s="338"/>
      <c r="O1872" s="338"/>
      <c r="P1872" s="338"/>
      <c r="Q1872" s="338"/>
      <c r="R1872" s="338"/>
      <c r="S1872" s="338"/>
      <c r="T1872" s="338"/>
      <c r="U1872" s="338"/>
      <c r="V1872" s="338"/>
      <c r="W1872" s="338"/>
      <c r="X1872" s="338"/>
      <c r="Y1872" s="338"/>
      <c r="Z1872" s="338"/>
      <c r="AA1872" s="338"/>
      <c r="AB1872" s="338"/>
      <c r="AC1872" s="338"/>
      <c r="AD1872" s="338"/>
      <c r="AE1872" s="338"/>
      <c r="AF1872" s="338"/>
      <c r="AG1872" s="338"/>
      <c r="AH1872" s="338"/>
      <c r="AI1872" s="338"/>
      <c r="AJ1872" s="338"/>
      <c r="AK1872" s="338"/>
      <c r="AL1872" s="338"/>
      <c r="AM1872" s="590"/>
      <c r="DA1872" s="593"/>
    </row>
    <row r="1873" spans="1:105" s="591" customFormat="1" ht="14.5" x14ac:dyDescent="0.35">
      <c r="A1873" s="624" t="s">
        <v>1790</v>
      </c>
      <c r="B1873" s="624" t="s">
        <v>48</v>
      </c>
      <c r="C1873" s="21">
        <v>9780008504205</v>
      </c>
      <c r="D1873" s="475">
        <v>5.25</v>
      </c>
      <c r="E1873" s="134"/>
      <c r="F1873" s="366">
        <f t="shared" si="299"/>
        <v>0</v>
      </c>
      <c r="G1873" s="367">
        <f t="shared" si="300"/>
        <v>0</v>
      </c>
      <c r="H1873" s="338" t="s">
        <v>810</v>
      </c>
      <c r="I1873" s="338">
        <v>0</v>
      </c>
      <c r="J1873" s="167">
        <v>44833</v>
      </c>
      <c r="K1873" s="338"/>
      <c r="L1873" s="338"/>
      <c r="M1873" s="338"/>
      <c r="N1873" s="338"/>
      <c r="O1873" s="338"/>
      <c r="P1873" s="338"/>
      <c r="Q1873" s="338"/>
      <c r="R1873" s="338"/>
      <c r="S1873" s="338"/>
      <c r="T1873" s="338"/>
      <c r="U1873" s="338"/>
      <c r="V1873" s="338"/>
      <c r="W1873" s="338"/>
      <c r="X1873" s="338"/>
      <c r="Y1873" s="338"/>
      <c r="Z1873" s="338"/>
      <c r="AA1873" s="338"/>
      <c r="AB1873" s="338"/>
      <c r="AC1873" s="338"/>
      <c r="AD1873" s="338"/>
      <c r="AE1873" s="338"/>
      <c r="AF1873" s="338"/>
      <c r="AG1873" s="338"/>
      <c r="AH1873" s="338"/>
      <c r="AI1873" s="338"/>
      <c r="AJ1873" s="338"/>
      <c r="AK1873" s="338"/>
      <c r="AL1873" s="338"/>
      <c r="AM1873" s="590"/>
      <c r="DA1873" s="593"/>
    </row>
    <row r="1874" spans="1:105" s="591" customFormat="1" ht="14.5" x14ac:dyDescent="0.35">
      <c r="A1874" s="624" t="s">
        <v>1791</v>
      </c>
      <c r="B1874" s="624" t="s">
        <v>48</v>
      </c>
      <c r="C1874" s="21">
        <v>9780008504526</v>
      </c>
      <c r="D1874" s="475">
        <v>5.25</v>
      </c>
      <c r="E1874" s="134"/>
      <c r="F1874" s="366">
        <f t="shared" si="299"/>
        <v>0</v>
      </c>
      <c r="G1874" s="367">
        <f t="shared" si="300"/>
        <v>0</v>
      </c>
      <c r="H1874" s="338" t="s">
        <v>810</v>
      </c>
      <c r="I1874" s="338">
        <v>0</v>
      </c>
      <c r="J1874" s="167">
        <v>44833</v>
      </c>
      <c r="K1874" s="338"/>
      <c r="L1874" s="338"/>
      <c r="M1874" s="338"/>
      <c r="N1874" s="338"/>
      <c r="O1874" s="338"/>
      <c r="P1874" s="338"/>
      <c r="Q1874" s="338"/>
      <c r="R1874" s="338"/>
      <c r="S1874" s="338"/>
      <c r="T1874" s="338"/>
      <c r="U1874" s="338"/>
      <c r="V1874" s="338"/>
      <c r="W1874" s="338"/>
      <c r="X1874" s="338"/>
      <c r="Y1874" s="338"/>
      <c r="Z1874" s="338"/>
      <c r="AA1874" s="338"/>
      <c r="AB1874" s="338"/>
      <c r="AC1874" s="338"/>
      <c r="AD1874" s="338"/>
      <c r="AE1874" s="338"/>
      <c r="AF1874" s="338"/>
      <c r="AG1874" s="338"/>
      <c r="AH1874" s="338"/>
      <c r="AI1874" s="338"/>
      <c r="AJ1874" s="338"/>
      <c r="AK1874" s="338"/>
      <c r="AL1874" s="338"/>
      <c r="AM1874" s="590"/>
      <c r="DA1874" s="593"/>
    </row>
    <row r="1875" spans="1:105" s="591" customFormat="1" ht="14.5" x14ac:dyDescent="0.35">
      <c r="A1875" s="624" t="s">
        <v>1792</v>
      </c>
      <c r="B1875" s="624" t="s">
        <v>48</v>
      </c>
      <c r="C1875" s="21">
        <v>9780008504533</v>
      </c>
      <c r="D1875" s="475">
        <v>5.25</v>
      </c>
      <c r="E1875" s="134"/>
      <c r="F1875" s="366">
        <f t="shared" si="299"/>
        <v>0</v>
      </c>
      <c r="G1875" s="367">
        <f t="shared" si="300"/>
        <v>0</v>
      </c>
      <c r="H1875" s="338" t="s">
        <v>810</v>
      </c>
      <c r="I1875" s="338">
        <v>0</v>
      </c>
      <c r="J1875" s="167">
        <v>44833</v>
      </c>
      <c r="K1875" s="338"/>
      <c r="L1875" s="338"/>
      <c r="M1875" s="338"/>
      <c r="N1875" s="338"/>
      <c r="O1875" s="338"/>
      <c r="P1875" s="338"/>
      <c r="Q1875" s="338"/>
      <c r="R1875" s="338"/>
      <c r="S1875" s="338"/>
      <c r="T1875" s="338"/>
      <c r="U1875" s="338"/>
      <c r="V1875" s="338"/>
      <c r="W1875" s="338"/>
      <c r="X1875" s="338"/>
      <c r="Y1875" s="338"/>
      <c r="Z1875" s="338"/>
      <c r="AA1875" s="338"/>
      <c r="AB1875" s="338"/>
      <c r="AC1875" s="338"/>
      <c r="AD1875" s="338"/>
      <c r="AE1875" s="338"/>
      <c r="AF1875" s="338"/>
      <c r="AG1875" s="338"/>
      <c r="AH1875" s="338"/>
      <c r="AI1875" s="338"/>
      <c r="AJ1875" s="338"/>
      <c r="AK1875" s="338"/>
      <c r="AL1875" s="338"/>
      <c r="AM1875" s="590"/>
      <c r="DA1875" s="593"/>
    </row>
    <row r="1876" spans="1:105" s="591" customFormat="1" ht="14.5" x14ac:dyDescent="0.35">
      <c r="A1876" s="624" t="s">
        <v>1793</v>
      </c>
      <c r="B1876" s="624" t="s">
        <v>48</v>
      </c>
      <c r="C1876" s="21">
        <v>9780008540623</v>
      </c>
      <c r="D1876" s="475">
        <v>5.25</v>
      </c>
      <c r="E1876" s="134"/>
      <c r="F1876" s="366">
        <f t="shared" si="299"/>
        <v>0</v>
      </c>
      <c r="G1876" s="367">
        <f t="shared" si="300"/>
        <v>0</v>
      </c>
      <c r="H1876" s="338" t="s">
        <v>810</v>
      </c>
      <c r="I1876" s="338">
        <v>0</v>
      </c>
      <c r="J1876" s="167">
        <v>44833</v>
      </c>
      <c r="K1876" s="338"/>
      <c r="L1876" s="338"/>
      <c r="M1876" s="338"/>
      <c r="N1876" s="338"/>
      <c r="O1876" s="338"/>
      <c r="P1876" s="338"/>
      <c r="Q1876" s="338"/>
      <c r="R1876" s="338"/>
      <c r="S1876" s="338"/>
      <c r="T1876" s="338"/>
      <c r="U1876" s="338"/>
      <c r="V1876" s="338"/>
      <c r="W1876" s="338"/>
      <c r="X1876" s="338"/>
      <c r="Y1876" s="338"/>
      <c r="Z1876" s="338"/>
      <c r="AA1876" s="338"/>
      <c r="AB1876" s="338"/>
      <c r="AC1876" s="338"/>
      <c r="AD1876" s="338"/>
      <c r="AE1876" s="338"/>
      <c r="AF1876" s="338"/>
      <c r="AG1876" s="338"/>
      <c r="AH1876" s="338"/>
      <c r="AI1876" s="338"/>
      <c r="AJ1876" s="338"/>
      <c r="AK1876" s="338"/>
      <c r="AL1876" s="338"/>
      <c r="AM1876" s="590"/>
      <c r="DA1876" s="593"/>
    </row>
    <row r="1877" spans="1:105" s="591" customFormat="1" ht="14.5" x14ac:dyDescent="0.35">
      <c r="A1877" s="624" t="s">
        <v>1794</v>
      </c>
      <c r="B1877" s="624" t="s">
        <v>48</v>
      </c>
      <c r="C1877" s="21">
        <v>9780008540609</v>
      </c>
      <c r="D1877" s="475">
        <v>5.25</v>
      </c>
      <c r="E1877" s="134"/>
      <c r="F1877" s="366">
        <f t="shared" si="299"/>
        <v>0</v>
      </c>
      <c r="G1877" s="367">
        <f t="shared" si="300"/>
        <v>0</v>
      </c>
      <c r="H1877" s="338" t="s">
        <v>810</v>
      </c>
      <c r="I1877" s="338">
        <v>0</v>
      </c>
      <c r="J1877" s="167">
        <v>44833</v>
      </c>
      <c r="K1877" s="338"/>
      <c r="L1877" s="338"/>
      <c r="M1877" s="338"/>
      <c r="N1877" s="338"/>
      <c r="O1877" s="338"/>
      <c r="P1877" s="338"/>
      <c r="Q1877" s="338"/>
      <c r="R1877" s="338"/>
      <c r="S1877" s="338"/>
      <c r="T1877" s="338"/>
      <c r="U1877" s="338"/>
      <c r="V1877" s="338"/>
      <c r="W1877" s="338"/>
      <c r="X1877" s="338"/>
      <c r="Y1877" s="338"/>
      <c r="Z1877" s="338"/>
      <c r="AA1877" s="338"/>
      <c r="AB1877" s="338"/>
      <c r="AC1877" s="338"/>
      <c r="AD1877" s="338"/>
      <c r="AE1877" s="338"/>
      <c r="AF1877" s="338"/>
      <c r="AG1877" s="338"/>
      <c r="AH1877" s="338"/>
      <c r="AI1877" s="338"/>
      <c r="AJ1877" s="338"/>
      <c r="AK1877" s="338"/>
      <c r="AL1877" s="338"/>
      <c r="AM1877" s="590"/>
      <c r="DA1877" s="593"/>
    </row>
    <row r="1878" spans="1:105" s="591" customFormat="1" ht="14.5" x14ac:dyDescent="0.35">
      <c r="A1878" s="624" t="s">
        <v>1795</v>
      </c>
      <c r="B1878" s="624" t="s">
        <v>48</v>
      </c>
      <c r="C1878" s="21">
        <v>9780008540586</v>
      </c>
      <c r="D1878" s="475">
        <v>5.25</v>
      </c>
      <c r="E1878" s="134"/>
      <c r="F1878" s="366">
        <f t="shared" ref="F1878:F1880" si="301">SUM(E1878*D1878)</f>
        <v>0</v>
      </c>
      <c r="G1878" s="367">
        <f t="shared" si="300"/>
        <v>0</v>
      </c>
      <c r="H1878" s="338" t="s">
        <v>810</v>
      </c>
      <c r="I1878" s="338">
        <v>0</v>
      </c>
      <c r="J1878" s="167">
        <v>44441</v>
      </c>
      <c r="K1878" s="338"/>
      <c r="L1878" s="338"/>
      <c r="M1878" s="338"/>
      <c r="N1878" s="338"/>
      <c r="O1878" s="338"/>
      <c r="P1878" s="338"/>
      <c r="Q1878" s="338"/>
      <c r="R1878" s="338"/>
      <c r="S1878" s="338"/>
      <c r="T1878" s="338"/>
      <c r="U1878" s="338"/>
      <c r="V1878" s="338"/>
      <c r="W1878" s="338"/>
      <c r="X1878" s="338"/>
      <c r="Y1878" s="338"/>
      <c r="Z1878" s="338"/>
      <c r="AA1878" s="338"/>
      <c r="AB1878" s="338"/>
      <c r="AC1878" s="338"/>
      <c r="AD1878" s="338"/>
      <c r="AE1878" s="338"/>
      <c r="AF1878" s="338"/>
      <c r="AG1878" s="338"/>
      <c r="AH1878" s="338"/>
      <c r="AI1878" s="338"/>
      <c r="AJ1878" s="338"/>
      <c r="AK1878" s="338"/>
      <c r="AL1878" s="338"/>
      <c r="AM1878" s="590"/>
      <c r="DA1878" s="593"/>
    </row>
    <row r="1879" spans="1:105" s="591" customFormat="1" ht="14.5" x14ac:dyDescent="0.35">
      <c r="A1879" s="624" t="s">
        <v>1796</v>
      </c>
      <c r="B1879" s="624" t="s">
        <v>48</v>
      </c>
      <c r="C1879" s="21">
        <v>9780008540562</v>
      </c>
      <c r="D1879" s="475">
        <v>5.25</v>
      </c>
      <c r="E1879" s="134"/>
      <c r="F1879" s="366">
        <f t="shared" si="301"/>
        <v>0</v>
      </c>
      <c r="G1879" s="367">
        <f t="shared" si="300"/>
        <v>0</v>
      </c>
      <c r="H1879" s="338" t="s">
        <v>810</v>
      </c>
      <c r="I1879" s="338">
        <v>0</v>
      </c>
      <c r="J1879" s="167">
        <v>44441</v>
      </c>
      <c r="K1879" s="338"/>
      <c r="L1879" s="338"/>
      <c r="M1879" s="338"/>
      <c r="N1879" s="338"/>
      <c r="O1879" s="338"/>
      <c r="P1879" s="338"/>
      <c r="Q1879" s="338"/>
      <c r="R1879" s="338"/>
      <c r="S1879" s="338"/>
      <c r="T1879" s="338"/>
      <c r="U1879" s="338"/>
      <c r="V1879" s="338"/>
      <c r="W1879" s="338"/>
      <c r="X1879" s="338"/>
      <c r="Y1879" s="338"/>
      <c r="Z1879" s="338"/>
      <c r="AA1879" s="338"/>
      <c r="AB1879" s="338"/>
      <c r="AC1879" s="338"/>
      <c r="AD1879" s="338"/>
      <c r="AE1879" s="338"/>
      <c r="AF1879" s="338"/>
      <c r="AG1879" s="338"/>
      <c r="AH1879" s="338"/>
      <c r="AI1879" s="338"/>
      <c r="AJ1879" s="338"/>
      <c r="AK1879" s="338"/>
      <c r="AL1879" s="338"/>
      <c r="AM1879" s="590"/>
      <c r="DA1879" s="593"/>
    </row>
    <row r="1880" spans="1:105" s="591" customFormat="1" ht="14.5" x14ac:dyDescent="0.35">
      <c r="A1880" s="624" t="s">
        <v>1797</v>
      </c>
      <c r="B1880" s="624" t="s">
        <v>48</v>
      </c>
      <c r="C1880" s="21">
        <v>9780008540548</v>
      </c>
      <c r="D1880" s="475">
        <v>5.25</v>
      </c>
      <c r="E1880" s="134"/>
      <c r="F1880" s="366">
        <f t="shared" si="301"/>
        <v>0</v>
      </c>
      <c r="G1880" s="367">
        <f t="shared" si="300"/>
        <v>0</v>
      </c>
      <c r="H1880" s="338" t="s">
        <v>810</v>
      </c>
      <c r="I1880" s="338">
        <v>0</v>
      </c>
      <c r="J1880" s="167">
        <v>44441</v>
      </c>
      <c r="K1880" s="338"/>
      <c r="L1880" s="338"/>
      <c r="M1880" s="338"/>
      <c r="N1880" s="338"/>
      <c r="O1880" s="338"/>
      <c r="P1880" s="338"/>
      <c r="Q1880" s="338"/>
      <c r="R1880" s="338"/>
      <c r="S1880" s="338"/>
      <c r="T1880" s="338"/>
      <c r="U1880" s="338"/>
      <c r="V1880" s="338"/>
      <c r="W1880" s="338"/>
      <c r="X1880" s="338"/>
      <c r="Y1880" s="338"/>
      <c r="Z1880" s="338"/>
      <c r="AA1880" s="338"/>
      <c r="AB1880" s="338"/>
      <c r="AC1880" s="338"/>
      <c r="AD1880" s="338"/>
      <c r="AE1880" s="338"/>
      <c r="AF1880" s="338"/>
      <c r="AG1880" s="338"/>
      <c r="AH1880" s="338"/>
      <c r="AI1880" s="338"/>
      <c r="AJ1880" s="338"/>
      <c r="AK1880" s="338"/>
      <c r="AL1880" s="338"/>
      <c r="AM1880" s="590"/>
      <c r="DA1880" s="593"/>
    </row>
    <row r="1881" spans="1:105" s="591" customFormat="1" ht="14.5" x14ac:dyDescent="0.35">
      <c r="A1881" s="624" t="s">
        <v>1798</v>
      </c>
      <c r="B1881" s="624" t="s">
        <v>48</v>
      </c>
      <c r="C1881" s="21">
        <v>9780008540524</v>
      </c>
      <c r="D1881" s="475">
        <v>5.25</v>
      </c>
      <c r="E1881" s="134"/>
      <c r="F1881" s="366">
        <f>SUM(E1881*D1881)</f>
        <v>0</v>
      </c>
      <c r="G1881" s="367">
        <f t="shared" si="300"/>
        <v>0</v>
      </c>
      <c r="H1881" s="338" t="s">
        <v>810</v>
      </c>
      <c r="I1881" s="338">
        <v>0</v>
      </c>
      <c r="J1881" s="167">
        <v>44441</v>
      </c>
      <c r="K1881" s="338"/>
      <c r="L1881" s="338"/>
      <c r="M1881" s="338"/>
      <c r="N1881" s="338"/>
      <c r="O1881" s="338"/>
      <c r="P1881" s="338"/>
      <c r="Q1881" s="338"/>
      <c r="R1881" s="338"/>
      <c r="S1881" s="338"/>
      <c r="T1881" s="338"/>
      <c r="U1881" s="338"/>
      <c r="V1881" s="338"/>
      <c r="W1881" s="338"/>
      <c r="X1881" s="338"/>
      <c r="Y1881" s="338"/>
      <c r="Z1881" s="338"/>
      <c r="AA1881" s="338"/>
      <c r="AB1881" s="338"/>
      <c r="AC1881" s="338"/>
      <c r="AD1881" s="338"/>
      <c r="AE1881" s="338"/>
      <c r="AF1881" s="338"/>
      <c r="AG1881" s="338"/>
      <c r="AH1881" s="338"/>
      <c r="AI1881" s="338"/>
      <c r="AJ1881" s="338"/>
      <c r="AK1881" s="338"/>
      <c r="AL1881" s="338"/>
      <c r="AM1881" s="590"/>
      <c r="DA1881" s="593"/>
    </row>
    <row r="1882" spans="1:105" s="591" customFormat="1" ht="14.5" x14ac:dyDescent="0.35">
      <c r="A1882" s="624" t="s">
        <v>1799</v>
      </c>
      <c r="B1882" s="624" t="s">
        <v>48</v>
      </c>
      <c r="C1882" s="21">
        <v>9780008540500</v>
      </c>
      <c r="D1882" s="475">
        <v>5.25</v>
      </c>
      <c r="E1882" s="134"/>
      <c r="F1882" s="366">
        <f t="shared" ref="F1882:F1887" si="302">SUM(E1882*D1882)</f>
        <v>0</v>
      </c>
      <c r="G1882" s="367">
        <f t="shared" si="300"/>
        <v>0</v>
      </c>
      <c r="H1882" s="338" t="s">
        <v>810</v>
      </c>
      <c r="I1882" s="338">
        <v>0</v>
      </c>
      <c r="J1882" s="167">
        <v>44441</v>
      </c>
      <c r="K1882" s="338"/>
      <c r="L1882" s="338"/>
      <c r="M1882" s="338"/>
      <c r="N1882" s="338"/>
      <c r="O1882" s="338"/>
      <c r="P1882" s="338"/>
      <c r="Q1882" s="338"/>
      <c r="R1882" s="338"/>
      <c r="S1882" s="338"/>
      <c r="T1882" s="338"/>
      <c r="U1882" s="338"/>
      <c r="V1882" s="338"/>
      <c r="W1882" s="338"/>
      <c r="X1882" s="338"/>
      <c r="Y1882" s="338"/>
      <c r="Z1882" s="338"/>
      <c r="AA1882" s="338"/>
      <c r="AB1882" s="338"/>
      <c r="AC1882" s="338"/>
      <c r="AD1882" s="338"/>
      <c r="AE1882" s="338"/>
      <c r="AF1882" s="338"/>
      <c r="AG1882" s="338"/>
      <c r="AH1882" s="338"/>
      <c r="AI1882" s="338"/>
      <c r="AJ1882" s="338"/>
      <c r="AK1882" s="338"/>
      <c r="AL1882" s="338"/>
      <c r="AM1882" s="590"/>
      <c r="DA1882" s="593"/>
    </row>
    <row r="1883" spans="1:105" s="591" customFormat="1" ht="14.5" x14ac:dyDescent="0.35">
      <c r="A1883" s="624" t="s">
        <v>1800</v>
      </c>
      <c r="B1883" s="624" t="s">
        <v>48</v>
      </c>
      <c r="C1883" s="21">
        <v>9780008540487</v>
      </c>
      <c r="D1883" s="475">
        <v>5.25</v>
      </c>
      <c r="E1883" s="134"/>
      <c r="F1883" s="366">
        <f t="shared" si="302"/>
        <v>0</v>
      </c>
      <c r="G1883" s="367">
        <f t="shared" si="300"/>
        <v>0</v>
      </c>
      <c r="H1883" s="338" t="s">
        <v>810</v>
      </c>
      <c r="I1883" s="338">
        <v>0</v>
      </c>
      <c r="J1883" s="167">
        <v>44441</v>
      </c>
      <c r="K1883" s="338"/>
      <c r="L1883" s="338"/>
      <c r="M1883" s="338"/>
      <c r="N1883" s="338"/>
      <c r="O1883" s="338"/>
      <c r="P1883" s="338"/>
      <c r="Q1883" s="338"/>
      <c r="R1883" s="338"/>
      <c r="S1883" s="338"/>
      <c r="T1883" s="338"/>
      <c r="U1883" s="338"/>
      <c r="V1883" s="338"/>
      <c r="W1883" s="338"/>
      <c r="X1883" s="338"/>
      <c r="Y1883" s="338"/>
      <c r="Z1883" s="338"/>
      <c r="AA1883" s="338"/>
      <c r="AB1883" s="338"/>
      <c r="AC1883" s="338"/>
      <c r="AD1883" s="338"/>
      <c r="AE1883" s="338"/>
      <c r="AF1883" s="338"/>
      <c r="AG1883" s="338"/>
      <c r="AH1883" s="338"/>
      <c r="AI1883" s="338"/>
      <c r="AJ1883" s="338"/>
      <c r="AK1883" s="338"/>
      <c r="AL1883" s="338"/>
      <c r="AM1883" s="590"/>
      <c r="DA1883" s="593"/>
    </row>
    <row r="1884" spans="1:105" s="591" customFormat="1" ht="14.5" x14ac:dyDescent="0.35">
      <c r="A1884" s="624" t="s">
        <v>1801</v>
      </c>
      <c r="B1884" s="624" t="s">
        <v>48</v>
      </c>
      <c r="C1884" s="21">
        <v>9780008502638</v>
      </c>
      <c r="D1884" s="475">
        <v>5.25</v>
      </c>
      <c r="E1884" s="134"/>
      <c r="F1884" s="366">
        <f t="shared" si="302"/>
        <v>0</v>
      </c>
      <c r="G1884" s="367">
        <f t="shared" si="300"/>
        <v>0</v>
      </c>
      <c r="H1884" s="338" t="s">
        <v>810</v>
      </c>
      <c r="I1884" s="338">
        <v>0</v>
      </c>
      <c r="J1884" s="167">
        <v>44441</v>
      </c>
      <c r="K1884" s="338"/>
      <c r="L1884" s="338"/>
      <c r="M1884" s="338"/>
      <c r="N1884" s="338"/>
      <c r="O1884" s="338"/>
      <c r="P1884" s="338"/>
      <c r="Q1884" s="338"/>
      <c r="R1884" s="338"/>
      <c r="S1884" s="338"/>
      <c r="T1884" s="338"/>
      <c r="U1884" s="338"/>
      <c r="V1884" s="338"/>
      <c r="W1884" s="338"/>
      <c r="X1884" s="338"/>
      <c r="Y1884" s="338"/>
      <c r="Z1884" s="338"/>
      <c r="AA1884" s="338"/>
      <c r="AB1884" s="338"/>
      <c r="AC1884" s="338"/>
      <c r="AD1884" s="338"/>
      <c r="AE1884" s="338"/>
      <c r="AF1884" s="338"/>
      <c r="AG1884" s="338"/>
      <c r="AH1884" s="338"/>
      <c r="AI1884" s="338"/>
      <c r="AJ1884" s="338"/>
      <c r="AK1884" s="338"/>
      <c r="AL1884" s="338"/>
      <c r="AM1884" s="590"/>
      <c r="DA1884" s="593"/>
    </row>
    <row r="1885" spans="1:105" s="591" customFormat="1" ht="14.5" x14ac:dyDescent="0.35">
      <c r="A1885" s="624" t="s">
        <v>1802</v>
      </c>
      <c r="B1885" s="624" t="s">
        <v>48</v>
      </c>
      <c r="C1885" s="21">
        <v>9780008504137</v>
      </c>
      <c r="D1885" s="475">
        <v>5.25</v>
      </c>
      <c r="E1885" s="134"/>
      <c r="F1885" s="366">
        <f t="shared" si="302"/>
        <v>0</v>
      </c>
      <c r="G1885" s="367">
        <f t="shared" si="300"/>
        <v>0</v>
      </c>
      <c r="H1885" s="338" t="s">
        <v>810</v>
      </c>
      <c r="I1885" s="338">
        <v>0</v>
      </c>
      <c r="J1885" s="167">
        <v>44441</v>
      </c>
      <c r="K1885" s="338"/>
      <c r="L1885" s="338"/>
      <c r="M1885" s="338"/>
      <c r="N1885" s="338"/>
      <c r="O1885" s="338"/>
      <c r="P1885" s="338"/>
      <c r="Q1885" s="338"/>
      <c r="R1885" s="338"/>
      <c r="S1885" s="338"/>
      <c r="T1885" s="338"/>
      <c r="U1885" s="338"/>
      <c r="V1885" s="338"/>
      <c r="W1885" s="338"/>
      <c r="X1885" s="338"/>
      <c r="Y1885" s="338"/>
      <c r="Z1885" s="338"/>
      <c r="AA1885" s="338"/>
      <c r="AB1885" s="338"/>
      <c r="AC1885" s="338"/>
      <c r="AD1885" s="338"/>
      <c r="AE1885" s="338"/>
      <c r="AF1885" s="338"/>
      <c r="AG1885" s="338"/>
      <c r="AH1885" s="338"/>
      <c r="AI1885" s="338"/>
      <c r="AJ1885" s="338"/>
      <c r="AK1885" s="338"/>
      <c r="AL1885" s="338"/>
      <c r="AM1885" s="590"/>
      <c r="DA1885" s="593"/>
    </row>
    <row r="1886" spans="1:105" s="591" customFormat="1" ht="14.5" x14ac:dyDescent="0.35">
      <c r="A1886" s="624" t="s">
        <v>1803</v>
      </c>
      <c r="B1886" s="624" t="s">
        <v>48</v>
      </c>
      <c r="C1886" s="21">
        <v>9780008504175</v>
      </c>
      <c r="D1886" s="475">
        <v>5.25</v>
      </c>
      <c r="E1886" s="134"/>
      <c r="F1886" s="366">
        <f t="shared" si="302"/>
        <v>0</v>
      </c>
      <c r="G1886" s="367">
        <f t="shared" si="300"/>
        <v>0</v>
      </c>
      <c r="H1886" s="338" t="s">
        <v>810</v>
      </c>
      <c r="I1886" s="338">
        <v>0</v>
      </c>
      <c r="J1886" s="167">
        <v>44441</v>
      </c>
      <c r="K1886" s="338"/>
      <c r="L1886" s="338"/>
      <c r="M1886" s="338"/>
      <c r="N1886" s="338"/>
      <c r="O1886" s="338"/>
      <c r="P1886" s="338"/>
      <c r="Q1886" s="338"/>
      <c r="R1886" s="338"/>
      <c r="S1886" s="338"/>
      <c r="T1886" s="338"/>
      <c r="U1886" s="338"/>
      <c r="V1886" s="338"/>
      <c r="W1886" s="338"/>
      <c r="X1886" s="338"/>
      <c r="Y1886" s="338"/>
      <c r="Z1886" s="338"/>
      <c r="AA1886" s="338"/>
      <c r="AB1886" s="338"/>
      <c r="AC1886" s="338"/>
      <c r="AD1886" s="338"/>
      <c r="AE1886" s="338"/>
      <c r="AF1886" s="338"/>
      <c r="AG1886" s="338"/>
      <c r="AH1886" s="338"/>
      <c r="AI1886" s="338"/>
      <c r="AJ1886" s="338"/>
      <c r="AK1886" s="338"/>
      <c r="AL1886" s="338"/>
      <c r="AM1886" s="590"/>
      <c r="DA1886" s="593"/>
    </row>
    <row r="1887" spans="1:105" s="591" customFormat="1" ht="14.5" x14ac:dyDescent="0.35">
      <c r="A1887" s="624" t="s">
        <v>1804</v>
      </c>
      <c r="B1887" s="624" t="s">
        <v>48</v>
      </c>
      <c r="C1887" s="21">
        <v>9780008504311</v>
      </c>
      <c r="D1887" s="475">
        <v>5.25</v>
      </c>
      <c r="E1887" s="134"/>
      <c r="F1887" s="366">
        <f t="shared" si="302"/>
        <v>0</v>
      </c>
      <c r="G1887" s="367">
        <f t="shared" si="300"/>
        <v>0</v>
      </c>
      <c r="H1887" s="338" t="s">
        <v>810</v>
      </c>
      <c r="I1887" s="338">
        <v>0</v>
      </c>
      <c r="J1887" s="167">
        <v>44441</v>
      </c>
      <c r="K1887" s="338"/>
      <c r="L1887" s="338"/>
      <c r="M1887" s="338"/>
      <c r="N1887" s="338"/>
      <c r="O1887" s="338"/>
      <c r="P1887" s="338"/>
      <c r="Q1887" s="338"/>
      <c r="R1887" s="338"/>
      <c r="S1887" s="338"/>
      <c r="T1887" s="338"/>
      <c r="U1887" s="338"/>
      <c r="V1887" s="338"/>
      <c r="W1887" s="338"/>
      <c r="X1887" s="338"/>
      <c r="Y1887" s="338"/>
      <c r="Z1887" s="338"/>
      <c r="AA1887" s="338"/>
      <c r="AB1887" s="338"/>
      <c r="AC1887" s="338"/>
      <c r="AD1887" s="338"/>
      <c r="AE1887" s="338"/>
      <c r="AF1887" s="338"/>
      <c r="AG1887" s="338"/>
      <c r="AH1887" s="338"/>
      <c r="AI1887" s="338"/>
      <c r="AJ1887" s="338"/>
      <c r="AK1887" s="338"/>
      <c r="AL1887" s="338"/>
      <c r="AM1887" s="590"/>
      <c r="DA1887" s="593"/>
    </row>
    <row r="1888" spans="1:105" s="591" customFormat="1" ht="14.5" x14ac:dyDescent="0.35">
      <c r="A1888" s="624" t="s">
        <v>1805</v>
      </c>
      <c r="B1888" s="624" t="s">
        <v>48</v>
      </c>
      <c r="C1888" s="21">
        <v>9780008504564</v>
      </c>
      <c r="D1888" s="475">
        <v>5.25</v>
      </c>
      <c r="E1888" s="134"/>
      <c r="F1888" s="366">
        <f>SUM(E1888*D1888)</f>
        <v>0</v>
      </c>
      <c r="G1888" s="367">
        <f t="shared" si="300"/>
        <v>0</v>
      </c>
      <c r="H1888" s="338" t="s">
        <v>810</v>
      </c>
      <c r="I1888" s="338">
        <v>0</v>
      </c>
      <c r="J1888" s="167">
        <v>44441</v>
      </c>
      <c r="K1888" s="338"/>
      <c r="L1888" s="338"/>
      <c r="M1888" s="338"/>
      <c r="N1888" s="338"/>
      <c r="O1888" s="338"/>
      <c r="P1888" s="338"/>
      <c r="Q1888" s="338"/>
      <c r="R1888" s="338"/>
      <c r="S1888" s="338"/>
      <c r="T1888" s="338"/>
      <c r="U1888" s="338"/>
      <c r="V1888" s="338"/>
      <c r="W1888" s="338"/>
      <c r="X1888" s="338"/>
      <c r="Y1888" s="338"/>
      <c r="Z1888" s="338"/>
      <c r="AA1888" s="338"/>
      <c r="AB1888" s="338"/>
      <c r="AC1888" s="338"/>
      <c r="AD1888" s="338"/>
      <c r="AE1888" s="338"/>
      <c r="AF1888" s="338"/>
      <c r="AG1888" s="338"/>
      <c r="AH1888" s="338"/>
      <c r="AI1888" s="338"/>
      <c r="AJ1888" s="338"/>
      <c r="AK1888" s="338"/>
      <c r="AL1888" s="338"/>
      <c r="AM1888" s="590"/>
      <c r="DA1888" s="593"/>
    </row>
    <row r="1889" spans="1:105" s="591" customFormat="1" ht="14.5" x14ac:dyDescent="0.35">
      <c r="A1889" s="624" t="s">
        <v>1806</v>
      </c>
      <c r="B1889" s="624" t="s">
        <v>48</v>
      </c>
      <c r="C1889" s="21">
        <v>9780008504229</v>
      </c>
      <c r="D1889" s="475">
        <v>5.25</v>
      </c>
      <c r="E1889" s="134"/>
      <c r="F1889" s="366">
        <f>SUM(E1889*D1889)</f>
        <v>0</v>
      </c>
      <c r="G1889" s="367">
        <f t="shared" si="300"/>
        <v>0</v>
      </c>
      <c r="H1889" s="338" t="s">
        <v>810</v>
      </c>
      <c r="I1889" s="338">
        <v>0</v>
      </c>
      <c r="J1889" s="167">
        <v>44441</v>
      </c>
      <c r="K1889" s="338"/>
      <c r="L1889" s="338"/>
      <c r="M1889" s="338"/>
      <c r="N1889" s="338"/>
      <c r="O1889" s="338"/>
      <c r="P1889" s="338"/>
      <c r="Q1889" s="338"/>
      <c r="R1889" s="338"/>
      <c r="S1889" s="338"/>
      <c r="T1889" s="338"/>
      <c r="U1889" s="338"/>
      <c r="V1889" s="338"/>
      <c r="W1889" s="338"/>
      <c r="X1889" s="338"/>
      <c r="Y1889" s="338"/>
      <c r="Z1889" s="338"/>
      <c r="AA1889" s="338"/>
      <c r="AB1889" s="338"/>
      <c r="AC1889" s="338"/>
      <c r="AD1889" s="338"/>
      <c r="AE1889" s="338"/>
      <c r="AF1889" s="338"/>
      <c r="AG1889" s="338"/>
      <c r="AH1889" s="338"/>
      <c r="AI1889" s="338"/>
      <c r="AJ1889" s="338"/>
      <c r="AK1889" s="338"/>
      <c r="AL1889" s="338"/>
      <c r="AM1889" s="590"/>
      <c r="DA1889" s="593"/>
    </row>
    <row r="1890" spans="1:105" s="591" customFormat="1" ht="14.5" x14ac:dyDescent="0.35">
      <c r="A1890" s="624" t="s">
        <v>1807</v>
      </c>
      <c r="B1890" s="624" t="s">
        <v>48</v>
      </c>
      <c r="C1890" s="21">
        <v>9780008504236</v>
      </c>
      <c r="D1890" s="475">
        <v>5.25</v>
      </c>
      <c r="E1890" s="134"/>
      <c r="F1890" s="366">
        <f t="shared" ref="F1890:F1891" si="303">SUM(E1890*D1890)</f>
        <v>0</v>
      </c>
      <c r="G1890" s="367">
        <f t="shared" si="300"/>
        <v>0</v>
      </c>
      <c r="H1890" s="338" t="s">
        <v>810</v>
      </c>
      <c r="I1890" s="338">
        <v>0</v>
      </c>
      <c r="J1890" s="167">
        <v>44441</v>
      </c>
      <c r="K1890" s="338"/>
      <c r="L1890" s="338"/>
      <c r="M1890" s="338"/>
      <c r="N1890" s="338"/>
      <c r="O1890" s="338"/>
      <c r="P1890" s="338"/>
      <c r="Q1890" s="338"/>
      <c r="R1890" s="338"/>
      <c r="S1890" s="338"/>
      <c r="T1890" s="338"/>
      <c r="U1890" s="338"/>
      <c r="V1890" s="338"/>
      <c r="W1890" s="338"/>
      <c r="X1890" s="338"/>
      <c r="Y1890" s="338"/>
      <c r="Z1890" s="338"/>
      <c r="AA1890" s="338"/>
      <c r="AB1890" s="338"/>
      <c r="AC1890" s="338"/>
      <c r="AD1890" s="338"/>
      <c r="AE1890" s="338"/>
      <c r="AF1890" s="338"/>
      <c r="AG1890" s="338"/>
      <c r="AH1890" s="338"/>
      <c r="AI1890" s="338"/>
      <c r="AJ1890" s="338"/>
      <c r="AK1890" s="338"/>
      <c r="AL1890" s="338"/>
      <c r="AM1890" s="590"/>
      <c r="DA1890" s="593"/>
    </row>
    <row r="1891" spans="1:105" s="591" customFormat="1" ht="14.5" x14ac:dyDescent="0.35">
      <c r="A1891" s="624" t="s">
        <v>1808</v>
      </c>
      <c r="B1891" s="624" t="s">
        <v>48</v>
      </c>
      <c r="C1891" s="21">
        <v>9780008504588</v>
      </c>
      <c r="D1891" s="475">
        <v>5.25</v>
      </c>
      <c r="E1891" s="134"/>
      <c r="F1891" s="366">
        <f t="shared" si="303"/>
        <v>0</v>
      </c>
      <c r="G1891" s="367">
        <f t="shared" si="300"/>
        <v>0</v>
      </c>
      <c r="H1891" s="338" t="s">
        <v>810</v>
      </c>
      <c r="I1891" s="338">
        <v>0</v>
      </c>
      <c r="J1891" s="167">
        <v>44441</v>
      </c>
      <c r="K1891" s="338"/>
      <c r="L1891" s="338"/>
      <c r="M1891" s="338"/>
      <c r="N1891" s="338"/>
      <c r="O1891" s="338"/>
      <c r="P1891" s="338"/>
      <c r="Q1891" s="338"/>
      <c r="R1891" s="338"/>
      <c r="S1891" s="338"/>
      <c r="T1891" s="338"/>
      <c r="U1891" s="338"/>
      <c r="V1891" s="338"/>
      <c r="W1891" s="338"/>
      <c r="X1891" s="338"/>
      <c r="Y1891" s="338"/>
      <c r="Z1891" s="338"/>
      <c r="AA1891" s="338"/>
      <c r="AB1891" s="338"/>
      <c r="AC1891" s="338"/>
      <c r="AD1891" s="338"/>
      <c r="AE1891" s="338"/>
      <c r="AF1891" s="338"/>
      <c r="AG1891" s="338"/>
      <c r="AH1891" s="338"/>
      <c r="AI1891" s="338"/>
      <c r="AJ1891" s="338"/>
      <c r="AK1891" s="338"/>
      <c r="AL1891" s="338"/>
      <c r="AM1891" s="590"/>
      <c r="DA1891" s="593"/>
    </row>
    <row r="1892" spans="1:105" s="591" customFormat="1" ht="14.5" x14ac:dyDescent="0.35">
      <c r="A1892" s="474" t="s">
        <v>61</v>
      </c>
      <c r="B1892" s="624"/>
      <c r="C1892" s="21"/>
      <c r="D1892" s="475"/>
      <c r="E1892" s="134"/>
      <c r="F1892" s="366"/>
      <c r="G1892" s="367"/>
      <c r="H1892" s="338"/>
      <c r="I1892" s="338"/>
      <c r="J1892" s="167"/>
      <c r="K1892" s="338"/>
      <c r="L1892" s="338"/>
      <c r="M1892" s="338"/>
      <c r="N1892" s="338"/>
      <c r="O1892" s="338"/>
      <c r="P1892" s="338"/>
      <c r="Q1892" s="338"/>
      <c r="R1892" s="338"/>
      <c r="S1892" s="338"/>
      <c r="T1892" s="338"/>
      <c r="U1892" s="338"/>
      <c r="V1892" s="338"/>
      <c r="W1892" s="338"/>
      <c r="X1892" s="338"/>
      <c r="Y1892" s="338"/>
      <c r="Z1892" s="338"/>
      <c r="AA1892" s="338"/>
      <c r="AB1892" s="338"/>
      <c r="AC1892" s="338"/>
      <c r="AD1892" s="338"/>
      <c r="AE1892" s="338"/>
      <c r="AF1892" s="338"/>
      <c r="AG1892" s="338"/>
      <c r="AH1892" s="338"/>
      <c r="AI1892" s="338"/>
      <c r="AJ1892" s="338"/>
      <c r="AK1892" s="338"/>
      <c r="AL1892" s="338"/>
      <c r="AM1892" s="590"/>
      <c r="DA1892" s="593"/>
    </row>
    <row r="1893" spans="1:105" s="591" customFormat="1" ht="14.5" x14ac:dyDescent="0.35">
      <c r="A1893" s="624" t="s">
        <v>1809</v>
      </c>
      <c r="B1893" s="624" t="s">
        <v>48</v>
      </c>
      <c r="C1893" s="21">
        <v>9780008540661</v>
      </c>
      <c r="D1893" s="475">
        <v>5.25</v>
      </c>
      <c r="E1893" s="134"/>
      <c r="F1893" s="366">
        <f>SUM(E1893*D1893)</f>
        <v>0</v>
      </c>
      <c r="G1893" s="367">
        <f t="shared" ref="G1893:G1967" si="304">IF($F$17="Y",$F$19,0)</f>
        <v>0</v>
      </c>
      <c r="H1893" s="338" t="s">
        <v>810</v>
      </c>
      <c r="I1893" s="338">
        <v>0</v>
      </c>
      <c r="J1893" s="167">
        <v>44833</v>
      </c>
      <c r="K1893" s="338"/>
      <c r="L1893" s="338"/>
      <c r="M1893" s="338"/>
      <c r="N1893" s="338"/>
      <c r="O1893" s="338"/>
      <c r="P1893" s="338"/>
      <c r="Q1893" s="338"/>
      <c r="R1893" s="338"/>
      <c r="S1893" s="338"/>
      <c r="T1893" s="338"/>
      <c r="U1893" s="338"/>
      <c r="V1893" s="338"/>
      <c r="W1893" s="338"/>
      <c r="X1893" s="338"/>
      <c r="Y1893" s="338"/>
      <c r="Z1893" s="338"/>
      <c r="AA1893" s="338"/>
      <c r="AB1893" s="338"/>
      <c r="AC1893" s="338"/>
      <c r="AD1893" s="338"/>
      <c r="AE1893" s="338"/>
      <c r="AF1893" s="338"/>
      <c r="AG1893" s="338"/>
      <c r="AH1893" s="338"/>
      <c r="AI1893" s="338"/>
      <c r="AJ1893" s="338"/>
      <c r="AK1893" s="338"/>
      <c r="AL1893" s="338"/>
      <c r="AM1893" s="590"/>
      <c r="DA1893" s="593"/>
    </row>
    <row r="1894" spans="1:105" s="591" customFormat="1" ht="14.5" x14ac:dyDescent="0.35">
      <c r="A1894" s="624" t="s">
        <v>1810</v>
      </c>
      <c r="B1894" s="624" t="s">
        <v>48</v>
      </c>
      <c r="C1894" s="21">
        <v>9780008540647</v>
      </c>
      <c r="D1894" s="475">
        <v>5.25</v>
      </c>
      <c r="E1894" s="134"/>
      <c r="F1894" s="366">
        <f>SUM(E1894*D1894)</f>
        <v>0</v>
      </c>
      <c r="G1894" s="367">
        <f t="shared" si="304"/>
        <v>0</v>
      </c>
      <c r="H1894" s="338" t="s">
        <v>810</v>
      </c>
      <c r="I1894" s="338">
        <v>0</v>
      </c>
      <c r="J1894" s="167">
        <v>44833</v>
      </c>
      <c r="K1894" s="338"/>
      <c r="L1894" s="338"/>
      <c r="M1894" s="338"/>
      <c r="N1894" s="338"/>
      <c r="O1894" s="338"/>
      <c r="P1894" s="338"/>
      <c r="Q1894" s="338"/>
      <c r="R1894" s="338"/>
      <c r="S1894" s="338"/>
      <c r="T1894" s="338"/>
      <c r="U1894" s="338"/>
      <c r="V1894" s="338"/>
      <c r="W1894" s="338"/>
      <c r="X1894" s="338"/>
      <c r="Y1894" s="338"/>
      <c r="Z1894" s="338"/>
      <c r="AA1894" s="338"/>
      <c r="AB1894" s="338"/>
      <c r="AC1894" s="338"/>
      <c r="AD1894" s="338"/>
      <c r="AE1894" s="338"/>
      <c r="AF1894" s="338"/>
      <c r="AG1894" s="338"/>
      <c r="AH1894" s="338"/>
      <c r="AI1894" s="338"/>
      <c r="AJ1894" s="338"/>
      <c r="AK1894" s="338"/>
      <c r="AL1894" s="338"/>
      <c r="AM1894" s="590"/>
      <c r="DA1894" s="593"/>
    </row>
    <row r="1895" spans="1:105" s="591" customFormat="1" ht="14.5" x14ac:dyDescent="0.35">
      <c r="A1895" s="624" t="s">
        <v>1026</v>
      </c>
      <c r="B1895" s="624" t="s">
        <v>48</v>
      </c>
      <c r="C1895" s="21">
        <v>9780008502447</v>
      </c>
      <c r="D1895" s="475">
        <v>5.25</v>
      </c>
      <c r="E1895" s="134"/>
      <c r="F1895" s="366">
        <f t="shared" ref="F1895:F1901" si="305">SUM(E1895*D1895)</f>
        <v>0</v>
      </c>
      <c r="G1895" s="367">
        <f t="shared" si="304"/>
        <v>0</v>
      </c>
      <c r="H1895" s="338" t="s">
        <v>810</v>
      </c>
      <c r="I1895" s="338">
        <v>0</v>
      </c>
      <c r="J1895" s="167">
        <v>44833</v>
      </c>
      <c r="K1895" s="338"/>
      <c r="L1895" s="338"/>
      <c r="M1895" s="338"/>
      <c r="N1895" s="338"/>
      <c r="O1895" s="338"/>
      <c r="P1895" s="338"/>
      <c r="Q1895" s="338"/>
      <c r="R1895" s="338"/>
      <c r="S1895" s="338"/>
      <c r="T1895" s="338"/>
      <c r="U1895" s="338"/>
      <c r="V1895" s="338"/>
      <c r="W1895" s="338"/>
      <c r="X1895" s="338"/>
      <c r="Y1895" s="338"/>
      <c r="Z1895" s="338"/>
      <c r="AA1895" s="338"/>
      <c r="AB1895" s="338"/>
      <c r="AC1895" s="338"/>
      <c r="AD1895" s="338"/>
      <c r="AE1895" s="338"/>
      <c r="AF1895" s="338"/>
      <c r="AG1895" s="338"/>
      <c r="AH1895" s="338"/>
      <c r="AI1895" s="338"/>
      <c r="AJ1895" s="338"/>
      <c r="AK1895" s="338"/>
      <c r="AL1895" s="338"/>
      <c r="AM1895" s="590"/>
      <c r="DA1895" s="593"/>
    </row>
    <row r="1896" spans="1:105" s="591" customFormat="1" ht="14.5" x14ac:dyDescent="0.35">
      <c r="A1896" s="624" t="s">
        <v>1028</v>
      </c>
      <c r="B1896" s="624" t="s">
        <v>48</v>
      </c>
      <c r="C1896" s="21">
        <v>9780008502522</v>
      </c>
      <c r="D1896" s="475">
        <v>5.25</v>
      </c>
      <c r="E1896" s="134"/>
      <c r="F1896" s="366">
        <f t="shared" si="305"/>
        <v>0</v>
      </c>
      <c r="G1896" s="367">
        <f t="shared" si="304"/>
        <v>0</v>
      </c>
      <c r="H1896" s="338" t="s">
        <v>810</v>
      </c>
      <c r="I1896" s="338">
        <v>0</v>
      </c>
      <c r="J1896" s="167">
        <v>44833</v>
      </c>
      <c r="K1896" s="338"/>
      <c r="L1896" s="338"/>
      <c r="M1896" s="338"/>
      <c r="N1896" s="338"/>
      <c r="O1896" s="338"/>
      <c r="P1896" s="338"/>
      <c r="Q1896" s="338"/>
      <c r="R1896" s="338"/>
      <c r="S1896" s="338"/>
      <c r="T1896" s="338"/>
      <c r="U1896" s="338"/>
      <c r="V1896" s="338"/>
      <c r="W1896" s="338"/>
      <c r="X1896" s="338"/>
      <c r="Y1896" s="338"/>
      <c r="Z1896" s="338"/>
      <c r="AA1896" s="338"/>
      <c r="AB1896" s="338"/>
      <c r="AC1896" s="338"/>
      <c r="AD1896" s="338"/>
      <c r="AE1896" s="338"/>
      <c r="AF1896" s="338"/>
      <c r="AG1896" s="338"/>
      <c r="AH1896" s="338"/>
      <c r="AI1896" s="338"/>
      <c r="AJ1896" s="338"/>
      <c r="AK1896" s="338"/>
      <c r="AL1896" s="338"/>
      <c r="AM1896" s="590"/>
      <c r="DA1896" s="593"/>
    </row>
    <row r="1897" spans="1:105" s="591" customFormat="1" ht="14.5" x14ac:dyDescent="0.35">
      <c r="A1897" s="624" t="s">
        <v>1811</v>
      </c>
      <c r="B1897" s="624" t="s">
        <v>48</v>
      </c>
      <c r="C1897" s="21">
        <v>9780008504274</v>
      </c>
      <c r="D1897" s="475">
        <v>5.25</v>
      </c>
      <c r="E1897" s="134"/>
      <c r="F1897" s="366">
        <f t="shared" si="305"/>
        <v>0</v>
      </c>
      <c r="G1897" s="367">
        <f t="shared" si="304"/>
        <v>0</v>
      </c>
      <c r="H1897" s="338" t="s">
        <v>810</v>
      </c>
      <c r="I1897" s="338">
        <v>0</v>
      </c>
      <c r="J1897" s="167">
        <v>44833</v>
      </c>
      <c r="K1897" s="338"/>
      <c r="L1897" s="338"/>
      <c r="M1897" s="338"/>
      <c r="N1897" s="338"/>
      <c r="O1897" s="338"/>
      <c r="P1897" s="338"/>
      <c r="Q1897" s="338"/>
      <c r="R1897" s="338"/>
      <c r="S1897" s="338"/>
      <c r="T1897" s="338"/>
      <c r="U1897" s="338"/>
      <c r="V1897" s="338"/>
      <c r="W1897" s="338"/>
      <c r="X1897" s="338"/>
      <c r="Y1897" s="338"/>
      <c r="Z1897" s="338"/>
      <c r="AA1897" s="338"/>
      <c r="AB1897" s="338"/>
      <c r="AC1897" s="338"/>
      <c r="AD1897" s="338"/>
      <c r="AE1897" s="338"/>
      <c r="AF1897" s="338"/>
      <c r="AG1897" s="338"/>
      <c r="AH1897" s="338"/>
      <c r="AI1897" s="338"/>
      <c r="AJ1897" s="338"/>
      <c r="AK1897" s="338"/>
      <c r="AL1897" s="338"/>
      <c r="AM1897" s="590"/>
      <c r="DA1897" s="593"/>
    </row>
    <row r="1898" spans="1:105" s="591" customFormat="1" ht="14.5" x14ac:dyDescent="0.35">
      <c r="A1898" s="624" t="s">
        <v>1812</v>
      </c>
      <c r="B1898" s="624" t="s">
        <v>48</v>
      </c>
      <c r="C1898" s="21">
        <v>9780008504540</v>
      </c>
      <c r="D1898" s="475">
        <v>5.25</v>
      </c>
      <c r="E1898" s="134"/>
      <c r="F1898" s="366">
        <f t="shared" si="305"/>
        <v>0</v>
      </c>
      <c r="G1898" s="367">
        <f t="shared" si="304"/>
        <v>0</v>
      </c>
      <c r="H1898" s="338" t="s">
        <v>810</v>
      </c>
      <c r="I1898" s="338">
        <v>0</v>
      </c>
      <c r="J1898" s="167">
        <v>44833</v>
      </c>
      <c r="K1898" s="338"/>
      <c r="L1898" s="338"/>
      <c r="M1898" s="338"/>
      <c r="N1898" s="338"/>
      <c r="O1898" s="338"/>
      <c r="P1898" s="338"/>
      <c r="Q1898" s="338"/>
      <c r="R1898" s="338"/>
      <c r="S1898" s="338"/>
      <c r="T1898" s="338"/>
      <c r="U1898" s="338"/>
      <c r="V1898" s="338"/>
      <c r="W1898" s="338"/>
      <c r="X1898" s="338"/>
      <c r="Y1898" s="338"/>
      <c r="Z1898" s="338"/>
      <c r="AA1898" s="338"/>
      <c r="AB1898" s="338"/>
      <c r="AC1898" s="338"/>
      <c r="AD1898" s="338"/>
      <c r="AE1898" s="338"/>
      <c r="AF1898" s="338"/>
      <c r="AG1898" s="338"/>
      <c r="AH1898" s="338"/>
      <c r="AI1898" s="338"/>
      <c r="AJ1898" s="338"/>
      <c r="AK1898" s="338"/>
      <c r="AL1898" s="338"/>
      <c r="AM1898" s="590"/>
      <c r="DA1898" s="593"/>
    </row>
    <row r="1899" spans="1:105" s="591" customFormat="1" ht="14.5" x14ac:dyDescent="0.35">
      <c r="A1899" s="624" t="s">
        <v>1813</v>
      </c>
      <c r="B1899" s="624" t="s">
        <v>48</v>
      </c>
      <c r="C1899" s="21">
        <v>9780008504557</v>
      </c>
      <c r="D1899" s="475">
        <v>5.25</v>
      </c>
      <c r="E1899" s="134"/>
      <c r="F1899" s="366">
        <f t="shared" si="305"/>
        <v>0</v>
      </c>
      <c r="G1899" s="367">
        <f t="shared" si="304"/>
        <v>0</v>
      </c>
      <c r="H1899" s="338" t="s">
        <v>810</v>
      </c>
      <c r="I1899" s="338">
        <v>0</v>
      </c>
      <c r="J1899" s="167">
        <v>44833</v>
      </c>
      <c r="K1899" s="338"/>
      <c r="L1899" s="338"/>
      <c r="M1899" s="338"/>
      <c r="N1899" s="338"/>
      <c r="O1899" s="338"/>
      <c r="P1899" s="338"/>
      <c r="Q1899" s="338"/>
      <c r="R1899" s="338"/>
      <c r="S1899" s="338"/>
      <c r="T1899" s="338"/>
      <c r="U1899" s="338"/>
      <c r="V1899" s="338"/>
      <c r="W1899" s="338"/>
      <c r="X1899" s="338"/>
      <c r="Y1899" s="338"/>
      <c r="Z1899" s="338"/>
      <c r="AA1899" s="338"/>
      <c r="AB1899" s="338"/>
      <c r="AC1899" s="338"/>
      <c r="AD1899" s="338"/>
      <c r="AE1899" s="338"/>
      <c r="AF1899" s="338"/>
      <c r="AG1899" s="338"/>
      <c r="AH1899" s="338"/>
      <c r="AI1899" s="338"/>
      <c r="AJ1899" s="338"/>
      <c r="AK1899" s="338"/>
      <c r="AL1899" s="338"/>
      <c r="AM1899" s="590"/>
      <c r="DA1899" s="593"/>
    </row>
    <row r="1900" spans="1:105" s="591" customFormat="1" ht="14.5" x14ac:dyDescent="0.35">
      <c r="A1900" s="624" t="s">
        <v>1814</v>
      </c>
      <c r="B1900" s="624" t="s">
        <v>48</v>
      </c>
      <c r="C1900" s="21">
        <v>9780008502508</v>
      </c>
      <c r="D1900" s="475">
        <v>5.25</v>
      </c>
      <c r="E1900" s="134"/>
      <c r="F1900" s="366">
        <f t="shared" si="305"/>
        <v>0</v>
      </c>
      <c r="G1900" s="367">
        <f t="shared" si="304"/>
        <v>0</v>
      </c>
      <c r="H1900" s="338" t="s">
        <v>810</v>
      </c>
      <c r="I1900" s="338">
        <v>0</v>
      </c>
      <c r="J1900" s="167">
        <v>44833</v>
      </c>
      <c r="K1900" s="338"/>
      <c r="L1900" s="338"/>
      <c r="M1900" s="338"/>
      <c r="N1900" s="338"/>
      <c r="O1900" s="338"/>
      <c r="P1900" s="338"/>
      <c r="Q1900" s="338"/>
      <c r="R1900" s="338"/>
      <c r="S1900" s="338"/>
      <c r="T1900" s="338"/>
      <c r="U1900" s="338"/>
      <c r="V1900" s="338"/>
      <c r="W1900" s="338"/>
      <c r="X1900" s="338"/>
      <c r="Y1900" s="338"/>
      <c r="Z1900" s="338"/>
      <c r="AA1900" s="338"/>
      <c r="AB1900" s="338"/>
      <c r="AC1900" s="338"/>
      <c r="AD1900" s="338"/>
      <c r="AE1900" s="338"/>
      <c r="AF1900" s="338"/>
      <c r="AG1900" s="338"/>
      <c r="AH1900" s="338"/>
      <c r="AI1900" s="338"/>
      <c r="AJ1900" s="338"/>
      <c r="AK1900" s="338"/>
      <c r="AL1900" s="338"/>
      <c r="AM1900" s="590"/>
      <c r="DA1900" s="593"/>
    </row>
    <row r="1901" spans="1:105" s="591" customFormat="1" ht="14.5" x14ac:dyDescent="0.35">
      <c r="A1901" s="624" t="s">
        <v>1815</v>
      </c>
      <c r="B1901" s="624" t="s">
        <v>48</v>
      </c>
      <c r="C1901" s="21">
        <v>9780008502645</v>
      </c>
      <c r="D1901" s="475">
        <v>5.25</v>
      </c>
      <c r="E1901" s="134"/>
      <c r="F1901" s="366">
        <f t="shared" si="305"/>
        <v>0</v>
      </c>
      <c r="G1901" s="367">
        <f t="shared" si="304"/>
        <v>0</v>
      </c>
      <c r="H1901" s="338" t="s">
        <v>810</v>
      </c>
      <c r="I1901" s="338">
        <v>0</v>
      </c>
      <c r="J1901" s="167">
        <v>44833</v>
      </c>
      <c r="K1901" s="338"/>
      <c r="L1901" s="338"/>
      <c r="M1901" s="338"/>
      <c r="N1901" s="338"/>
      <c r="O1901" s="338"/>
      <c r="P1901" s="338"/>
      <c r="Q1901" s="338"/>
      <c r="R1901" s="338"/>
      <c r="S1901" s="338"/>
      <c r="T1901" s="338"/>
      <c r="U1901" s="338"/>
      <c r="V1901" s="338"/>
      <c r="W1901" s="338"/>
      <c r="X1901" s="338"/>
      <c r="Y1901" s="338"/>
      <c r="Z1901" s="338"/>
      <c r="AA1901" s="338"/>
      <c r="AB1901" s="338"/>
      <c r="AC1901" s="338"/>
      <c r="AD1901" s="338"/>
      <c r="AE1901" s="338"/>
      <c r="AF1901" s="338"/>
      <c r="AG1901" s="338"/>
      <c r="AH1901" s="338"/>
      <c r="AI1901" s="338"/>
      <c r="AJ1901" s="338"/>
      <c r="AK1901" s="338"/>
      <c r="AL1901" s="338"/>
      <c r="AM1901" s="590"/>
      <c r="DA1901" s="593"/>
    </row>
    <row r="1902" spans="1:105" s="591" customFormat="1" ht="14.5" x14ac:dyDescent="0.35">
      <c r="A1902" s="624" t="s">
        <v>1816</v>
      </c>
      <c r="B1902" s="624" t="s">
        <v>48</v>
      </c>
      <c r="C1902" s="569">
        <v>9780008506513</v>
      </c>
      <c r="D1902" s="475">
        <v>5.25</v>
      </c>
      <c r="E1902" s="134"/>
      <c r="F1902" s="366">
        <f t="shared" ref="F1902:F1904" si="306">SUM(E1902*D1902)</f>
        <v>0</v>
      </c>
      <c r="G1902" s="367">
        <f t="shared" si="304"/>
        <v>0</v>
      </c>
      <c r="H1902" s="338" t="s">
        <v>810</v>
      </c>
      <c r="I1902" s="338">
        <v>0</v>
      </c>
      <c r="J1902" s="167">
        <v>44441</v>
      </c>
      <c r="K1902" s="338"/>
      <c r="L1902" s="338"/>
      <c r="M1902" s="338"/>
      <c r="N1902" s="338"/>
      <c r="O1902" s="338"/>
      <c r="P1902" s="338"/>
      <c r="Q1902" s="338"/>
      <c r="R1902" s="338"/>
      <c r="S1902" s="338"/>
      <c r="T1902" s="338"/>
      <c r="U1902" s="338"/>
      <c r="V1902" s="338"/>
      <c r="W1902" s="338"/>
      <c r="X1902" s="338"/>
      <c r="Y1902" s="338"/>
      <c r="Z1902" s="338"/>
      <c r="AA1902" s="338"/>
      <c r="AB1902" s="338"/>
      <c r="AC1902" s="338"/>
      <c r="AD1902" s="338"/>
      <c r="AE1902" s="338"/>
      <c r="AF1902" s="338"/>
      <c r="AG1902" s="338"/>
      <c r="AH1902" s="338"/>
      <c r="AI1902" s="338"/>
      <c r="AJ1902" s="338"/>
      <c r="AK1902" s="338"/>
      <c r="AL1902" s="338"/>
      <c r="AM1902" s="590"/>
      <c r="DA1902" s="593"/>
    </row>
    <row r="1903" spans="1:105" s="591" customFormat="1" ht="14.5" x14ac:dyDescent="0.35">
      <c r="A1903" s="624" t="s">
        <v>1078</v>
      </c>
      <c r="B1903" s="624" t="s">
        <v>48</v>
      </c>
      <c r="C1903" s="21">
        <v>9780008504120</v>
      </c>
      <c r="D1903" s="475">
        <v>5.25</v>
      </c>
      <c r="E1903" s="134"/>
      <c r="F1903" s="366">
        <f t="shared" si="306"/>
        <v>0</v>
      </c>
      <c r="G1903" s="367">
        <f t="shared" si="304"/>
        <v>0</v>
      </c>
      <c r="H1903" s="338" t="s">
        <v>810</v>
      </c>
      <c r="I1903" s="338">
        <v>0</v>
      </c>
      <c r="J1903" s="167">
        <v>44441</v>
      </c>
      <c r="K1903" s="338"/>
      <c r="L1903" s="338"/>
      <c r="M1903" s="338"/>
      <c r="N1903" s="338"/>
      <c r="O1903" s="338"/>
      <c r="P1903" s="338"/>
      <c r="Q1903" s="338"/>
      <c r="R1903" s="338"/>
      <c r="S1903" s="338"/>
      <c r="T1903" s="338"/>
      <c r="U1903" s="338"/>
      <c r="V1903" s="338"/>
      <c r="W1903" s="338"/>
      <c r="X1903" s="338"/>
      <c r="Y1903" s="338"/>
      <c r="Z1903" s="338"/>
      <c r="AA1903" s="338"/>
      <c r="AB1903" s="338"/>
      <c r="AC1903" s="338"/>
      <c r="AD1903" s="338"/>
      <c r="AE1903" s="338"/>
      <c r="AF1903" s="338"/>
      <c r="AG1903" s="338"/>
      <c r="AH1903" s="338"/>
      <c r="AI1903" s="338"/>
      <c r="AJ1903" s="338"/>
      <c r="AK1903" s="338"/>
      <c r="AL1903" s="338"/>
      <c r="AM1903" s="590"/>
      <c r="DA1903" s="593"/>
    </row>
    <row r="1904" spans="1:105" s="591" customFormat="1" ht="14.5" x14ac:dyDescent="0.35">
      <c r="A1904" s="624" t="s">
        <v>1817</v>
      </c>
      <c r="B1904" s="624" t="s">
        <v>48</v>
      </c>
      <c r="C1904" s="21">
        <v>9780008504571</v>
      </c>
      <c r="D1904" s="475">
        <v>5.25</v>
      </c>
      <c r="E1904" s="134"/>
      <c r="F1904" s="366">
        <f t="shared" si="306"/>
        <v>0</v>
      </c>
      <c r="G1904" s="367">
        <f t="shared" si="304"/>
        <v>0</v>
      </c>
      <c r="H1904" s="338" t="s">
        <v>810</v>
      </c>
      <c r="I1904" s="338">
        <v>0</v>
      </c>
      <c r="J1904" s="167">
        <v>44441</v>
      </c>
      <c r="K1904" s="338"/>
      <c r="L1904" s="338"/>
      <c r="M1904" s="338"/>
      <c r="N1904" s="338"/>
      <c r="O1904" s="338"/>
      <c r="P1904" s="338"/>
      <c r="Q1904" s="338"/>
      <c r="R1904" s="338"/>
      <c r="S1904" s="338"/>
      <c r="T1904" s="338"/>
      <c r="U1904" s="338"/>
      <c r="V1904" s="338"/>
      <c r="W1904" s="338"/>
      <c r="X1904" s="338"/>
      <c r="Y1904" s="338"/>
      <c r="Z1904" s="338"/>
      <c r="AA1904" s="338"/>
      <c r="AB1904" s="338"/>
      <c r="AC1904" s="338"/>
      <c r="AD1904" s="338"/>
      <c r="AE1904" s="338"/>
      <c r="AF1904" s="338"/>
      <c r="AG1904" s="338"/>
      <c r="AH1904" s="338"/>
      <c r="AI1904" s="338"/>
      <c r="AJ1904" s="338"/>
      <c r="AK1904" s="338"/>
      <c r="AL1904" s="338"/>
      <c r="AM1904" s="590"/>
      <c r="DA1904" s="593"/>
    </row>
    <row r="1905" spans="1:105" s="591" customFormat="1" ht="14.5" x14ac:dyDescent="0.35">
      <c r="A1905" s="624" t="s">
        <v>1818</v>
      </c>
      <c r="B1905" s="624" t="s">
        <v>48</v>
      </c>
      <c r="C1905" s="21">
        <v>9780008504281</v>
      </c>
      <c r="D1905" s="475">
        <v>5.25</v>
      </c>
      <c r="E1905" s="134"/>
      <c r="F1905" s="366">
        <f>SUM(E1905*D1905)</f>
        <v>0</v>
      </c>
      <c r="G1905" s="367">
        <f t="shared" si="304"/>
        <v>0</v>
      </c>
      <c r="H1905" s="338" t="s">
        <v>810</v>
      </c>
      <c r="I1905" s="338">
        <v>0</v>
      </c>
      <c r="J1905" s="167">
        <v>44441</v>
      </c>
      <c r="K1905" s="338"/>
      <c r="L1905" s="338"/>
      <c r="M1905" s="338"/>
      <c r="N1905" s="338"/>
      <c r="O1905" s="338"/>
      <c r="P1905" s="338"/>
      <c r="Q1905" s="338"/>
      <c r="R1905" s="338"/>
      <c r="S1905" s="338"/>
      <c r="T1905" s="338"/>
      <c r="U1905" s="338"/>
      <c r="V1905" s="338"/>
      <c r="W1905" s="338"/>
      <c r="X1905" s="338"/>
      <c r="Y1905" s="338"/>
      <c r="Z1905" s="338"/>
      <c r="AA1905" s="338"/>
      <c r="AB1905" s="338"/>
      <c r="AC1905" s="338"/>
      <c r="AD1905" s="338"/>
      <c r="AE1905" s="338"/>
      <c r="AF1905" s="338"/>
      <c r="AG1905" s="338"/>
      <c r="AH1905" s="338"/>
      <c r="AI1905" s="338"/>
      <c r="AJ1905" s="338"/>
      <c r="AK1905" s="338"/>
      <c r="AL1905" s="338"/>
      <c r="AM1905" s="590"/>
      <c r="DA1905" s="593"/>
    </row>
    <row r="1906" spans="1:105" s="591" customFormat="1" ht="14.5" x14ac:dyDescent="0.35">
      <c r="A1906" s="624" t="s">
        <v>1819</v>
      </c>
      <c r="B1906" s="624" t="s">
        <v>48</v>
      </c>
      <c r="C1906" s="21">
        <v>9780008504328</v>
      </c>
      <c r="D1906" s="475">
        <v>5.25</v>
      </c>
      <c r="E1906" s="134"/>
      <c r="F1906" s="366">
        <f t="shared" ref="F1906:F1910" si="307">SUM(E1906*D1906)</f>
        <v>0</v>
      </c>
      <c r="G1906" s="367">
        <f t="shared" si="304"/>
        <v>0</v>
      </c>
      <c r="H1906" s="338" t="s">
        <v>810</v>
      </c>
      <c r="I1906" s="338">
        <v>0</v>
      </c>
      <c r="J1906" s="167">
        <v>44441</v>
      </c>
      <c r="K1906" s="338"/>
      <c r="L1906" s="338"/>
      <c r="M1906" s="338"/>
      <c r="N1906" s="338"/>
      <c r="O1906" s="338"/>
      <c r="P1906" s="338"/>
      <c r="Q1906" s="338"/>
      <c r="R1906" s="338"/>
      <c r="S1906" s="338"/>
      <c r="T1906" s="338"/>
      <c r="U1906" s="338"/>
      <c r="V1906" s="338"/>
      <c r="W1906" s="338"/>
      <c r="X1906" s="338"/>
      <c r="Y1906" s="338"/>
      <c r="Z1906" s="338"/>
      <c r="AA1906" s="338"/>
      <c r="AB1906" s="338"/>
      <c r="AC1906" s="338"/>
      <c r="AD1906" s="338"/>
      <c r="AE1906" s="338"/>
      <c r="AF1906" s="338"/>
      <c r="AG1906" s="338"/>
      <c r="AH1906" s="338"/>
      <c r="AI1906" s="338"/>
      <c r="AJ1906" s="338"/>
      <c r="AK1906" s="338"/>
      <c r="AL1906" s="338"/>
      <c r="AM1906" s="590"/>
      <c r="DA1906" s="593"/>
    </row>
    <row r="1907" spans="1:105" s="591" customFormat="1" ht="14.5" x14ac:dyDescent="0.35">
      <c r="A1907" s="624" t="s">
        <v>1820</v>
      </c>
      <c r="B1907" s="624" t="s">
        <v>48</v>
      </c>
      <c r="C1907" s="21">
        <v>9780008504458</v>
      </c>
      <c r="D1907" s="475">
        <v>5.25</v>
      </c>
      <c r="E1907" s="134"/>
      <c r="F1907" s="366">
        <f t="shared" si="307"/>
        <v>0</v>
      </c>
      <c r="G1907" s="367">
        <f t="shared" si="304"/>
        <v>0</v>
      </c>
      <c r="H1907" s="338" t="s">
        <v>810</v>
      </c>
      <c r="I1907" s="338">
        <v>0</v>
      </c>
      <c r="J1907" s="167">
        <v>44441</v>
      </c>
      <c r="K1907" s="338"/>
      <c r="L1907" s="338"/>
      <c r="M1907" s="338"/>
      <c r="N1907" s="338"/>
      <c r="O1907" s="338"/>
      <c r="P1907" s="338"/>
      <c r="Q1907" s="338"/>
      <c r="R1907" s="338"/>
      <c r="S1907" s="338"/>
      <c r="T1907" s="338"/>
      <c r="U1907" s="338"/>
      <c r="V1907" s="338"/>
      <c r="W1907" s="338"/>
      <c r="X1907" s="338"/>
      <c r="Y1907" s="338"/>
      <c r="Z1907" s="338"/>
      <c r="AA1907" s="338"/>
      <c r="AB1907" s="338"/>
      <c r="AC1907" s="338"/>
      <c r="AD1907" s="338"/>
      <c r="AE1907" s="338"/>
      <c r="AF1907" s="338"/>
      <c r="AG1907" s="338"/>
      <c r="AH1907" s="338"/>
      <c r="AI1907" s="338"/>
      <c r="AJ1907" s="338"/>
      <c r="AK1907" s="338"/>
      <c r="AL1907" s="338"/>
      <c r="AM1907" s="590"/>
      <c r="DA1907" s="593"/>
    </row>
    <row r="1908" spans="1:105" s="591" customFormat="1" ht="14.5" x14ac:dyDescent="0.35">
      <c r="A1908" s="624" t="s">
        <v>1821</v>
      </c>
      <c r="B1908" s="624" t="s">
        <v>48</v>
      </c>
      <c r="C1908" s="21">
        <v>9780008504465</v>
      </c>
      <c r="D1908" s="475">
        <v>5.25</v>
      </c>
      <c r="E1908" s="134"/>
      <c r="F1908" s="366">
        <f t="shared" si="307"/>
        <v>0</v>
      </c>
      <c r="G1908" s="367">
        <f t="shared" si="304"/>
        <v>0</v>
      </c>
      <c r="H1908" s="338" t="s">
        <v>810</v>
      </c>
      <c r="I1908" s="338">
        <v>0</v>
      </c>
      <c r="J1908" s="167">
        <v>44441</v>
      </c>
      <c r="K1908" s="338"/>
      <c r="L1908" s="338"/>
      <c r="M1908" s="338"/>
      <c r="N1908" s="338"/>
      <c r="O1908" s="338"/>
      <c r="P1908" s="338"/>
      <c r="Q1908" s="338"/>
      <c r="R1908" s="338"/>
      <c r="S1908" s="338"/>
      <c r="T1908" s="338"/>
      <c r="U1908" s="338"/>
      <c r="V1908" s="338"/>
      <c r="W1908" s="338"/>
      <c r="X1908" s="338"/>
      <c r="Y1908" s="338"/>
      <c r="Z1908" s="338"/>
      <c r="AA1908" s="338"/>
      <c r="AB1908" s="338"/>
      <c r="AC1908" s="338"/>
      <c r="AD1908" s="338"/>
      <c r="AE1908" s="338"/>
      <c r="AF1908" s="338"/>
      <c r="AG1908" s="338"/>
      <c r="AH1908" s="338"/>
      <c r="AI1908" s="338"/>
      <c r="AJ1908" s="338"/>
      <c r="AK1908" s="338"/>
      <c r="AL1908" s="338"/>
      <c r="AM1908" s="590"/>
      <c r="DA1908" s="593"/>
    </row>
    <row r="1909" spans="1:105" s="591" customFormat="1" ht="14.5" x14ac:dyDescent="0.35">
      <c r="A1909" s="624" t="s">
        <v>1894</v>
      </c>
      <c r="B1909" s="624" t="s">
        <v>48</v>
      </c>
      <c r="C1909" s="21">
        <v>9780008540425</v>
      </c>
      <c r="D1909" s="475">
        <v>5.25</v>
      </c>
      <c r="E1909" s="134"/>
      <c r="F1909" s="366">
        <f>SUM(E1909*D1909)</f>
        <v>0</v>
      </c>
      <c r="G1909" s="367">
        <f t="shared" si="304"/>
        <v>0</v>
      </c>
      <c r="H1909" s="338" t="s">
        <v>810</v>
      </c>
      <c r="I1909" s="338">
        <v>0</v>
      </c>
      <c r="J1909" s="167">
        <v>44833</v>
      </c>
      <c r="K1909" s="338"/>
      <c r="L1909" s="338"/>
      <c r="M1909" s="338"/>
      <c r="N1909" s="338"/>
      <c r="O1909" s="338"/>
      <c r="P1909" s="338"/>
      <c r="Q1909" s="338"/>
      <c r="R1909" s="338"/>
      <c r="S1909" s="338"/>
      <c r="T1909" s="338"/>
      <c r="U1909" s="338"/>
      <c r="V1909" s="338"/>
      <c r="W1909" s="338"/>
      <c r="X1909" s="338"/>
      <c r="Y1909" s="338"/>
      <c r="Z1909" s="338"/>
      <c r="AA1909" s="338"/>
      <c r="AB1909" s="338"/>
      <c r="AC1909" s="338"/>
      <c r="AD1909" s="338"/>
      <c r="AE1909" s="338"/>
      <c r="AF1909" s="338"/>
      <c r="AG1909" s="338"/>
      <c r="AH1909" s="338"/>
      <c r="AI1909" s="338"/>
      <c r="AJ1909" s="338"/>
      <c r="AK1909" s="338"/>
      <c r="AL1909" s="338"/>
      <c r="AM1909" s="590"/>
      <c r="DA1909" s="593"/>
    </row>
    <row r="1910" spans="1:105" s="591" customFormat="1" ht="14.5" x14ac:dyDescent="0.35">
      <c r="A1910" s="624" t="s">
        <v>1822</v>
      </c>
      <c r="B1910" s="624" t="s">
        <v>48</v>
      </c>
      <c r="C1910" s="21">
        <v>9780008540463</v>
      </c>
      <c r="D1910" s="475">
        <v>5.25</v>
      </c>
      <c r="E1910" s="134"/>
      <c r="F1910" s="366">
        <f t="shared" si="307"/>
        <v>0</v>
      </c>
      <c r="G1910" s="367">
        <f t="shared" si="304"/>
        <v>0</v>
      </c>
      <c r="H1910" s="338" t="s">
        <v>810</v>
      </c>
      <c r="I1910" s="338">
        <v>0</v>
      </c>
      <c r="J1910" s="167">
        <v>44441</v>
      </c>
      <c r="K1910" s="338"/>
      <c r="L1910" s="338"/>
      <c r="M1910" s="338"/>
      <c r="N1910" s="338"/>
      <c r="O1910" s="338"/>
      <c r="P1910" s="338"/>
      <c r="Q1910" s="338"/>
      <c r="R1910" s="338"/>
      <c r="S1910" s="338"/>
      <c r="T1910" s="338"/>
      <c r="U1910" s="338"/>
      <c r="V1910" s="338"/>
      <c r="W1910" s="338"/>
      <c r="X1910" s="338"/>
      <c r="Y1910" s="338"/>
      <c r="Z1910" s="338"/>
      <c r="AA1910" s="338"/>
      <c r="AB1910" s="338"/>
      <c r="AC1910" s="338"/>
      <c r="AD1910" s="338"/>
      <c r="AE1910" s="338"/>
      <c r="AF1910" s="338"/>
      <c r="AG1910" s="338"/>
      <c r="AH1910" s="338"/>
      <c r="AI1910" s="338"/>
      <c r="AJ1910" s="338"/>
      <c r="AK1910" s="338"/>
      <c r="AL1910" s="338"/>
      <c r="AM1910" s="590"/>
      <c r="DA1910" s="593"/>
    </row>
    <row r="1911" spans="1:105" s="591" customFormat="1" ht="14.5" x14ac:dyDescent="0.35">
      <c r="A1911" s="624" t="s">
        <v>1823</v>
      </c>
      <c r="B1911" s="624" t="s">
        <v>48</v>
      </c>
      <c r="C1911" s="21">
        <v>9780008540449</v>
      </c>
      <c r="D1911" s="475">
        <v>5.25</v>
      </c>
      <c r="E1911" s="134"/>
      <c r="F1911" s="366">
        <f>SUM(E1911*D1911)</f>
        <v>0</v>
      </c>
      <c r="G1911" s="367">
        <f t="shared" si="304"/>
        <v>0</v>
      </c>
      <c r="H1911" s="338" t="s">
        <v>810</v>
      </c>
      <c r="I1911" s="338">
        <v>0</v>
      </c>
      <c r="J1911" s="167">
        <v>44441</v>
      </c>
      <c r="K1911" s="338"/>
      <c r="L1911" s="338"/>
      <c r="M1911" s="338"/>
      <c r="N1911" s="338"/>
      <c r="O1911" s="338"/>
      <c r="P1911" s="338"/>
      <c r="Q1911" s="338"/>
      <c r="R1911" s="338"/>
      <c r="S1911" s="338"/>
      <c r="T1911" s="338"/>
      <c r="U1911" s="338"/>
      <c r="V1911" s="338"/>
      <c r="W1911" s="338"/>
      <c r="X1911" s="338"/>
      <c r="Y1911" s="338"/>
      <c r="Z1911" s="338"/>
      <c r="AA1911" s="338"/>
      <c r="AB1911" s="338"/>
      <c r="AC1911" s="338"/>
      <c r="AD1911" s="338"/>
      <c r="AE1911" s="338"/>
      <c r="AF1911" s="338"/>
      <c r="AG1911" s="338"/>
      <c r="AH1911" s="338"/>
      <c r="AI1911" s="338"/>
      <c r="AJ1911" s="338"/>
      <c r="AK1911" s="338"/>
      <c r="AL1911" s="338"/>
      <c r="AM1911" s="590"/>
      <c r="DA1911" s="593"/>
    </row>
    <row r="1912" spans="1:105" s="591" customFormat="1" ht="14.5" x14ac:dyDescent="0.35">
      <c r="A1912" s="624" t="s">
        <v>1824</v>
      </c>
      <c r="B1912" s="624" t="s">
        <v>48</v>
      </c>
      <c r="C1912" s="21">
        <v>9780008540401</v>
      </c>
      <c r="D1912" s="475">
        <v>5.25</v>
      </c>
      <c r="E1912" s="134"/>
      <c r="F1912" s="366">
        <f t="shared" ref="F1912" si="308">SUM(E1912*D1912)</f>
        <v>0</v>
      </c>
      <c r="G1912" s="367">
        <f t="shared" si="304"/>
        <v>0</v>
      </c>
      <c r="H1912" s="338" t="s">
        <v>810</v>
      </c>
      <c r="I1912" s="338">
        <v>0</v>
      </c>
      <c r="J1912" s="167">
        <v>44441</v>
      </c>
      <c r="K1912" s="338"/>
      <c r="L1912" s="338"/>
      <c r="M1912" s="338"/>
      <c r="N1912" s="338"/>
      <c r="O1912" s="338"/>
      <c r="P1912" s="338"/>
      <c r="Q1912" s="338"/>
      <c r="R1912" s="338"/>
      <c r="S1912" s="338"/>
      <c r="T1912" s="338"/>
      <c r="U1912" s="338"/>
      <c r="V1912" s="338"/>
      <c r="W1912" s="338"/>
      <c r="X1912" s="338"/>
      <c r="Y1912" s="338"/>
      <c r="Z1912" s="338"/>
      <c r="AA1912" s="338"/>
      <c r="AB1912" s="338"/>
      <c r="AC1912" s="338"/>
      <c r="AD1912" s="338"/>
      <c r="AE1912" s="338"/>
      <c r="AF1912" s="338"/>
      <c r="AG1912" s="338"/>
      <c r="AH1912" s="338"/>
      <c r="AI1912" s="338"/>
      <c r="AJ1912" s="338"/>
      <c r="AK1912" s="338"/>
      <c r="AL1912" s="338"/>
      <c r="AM1912" s="590"/>
      <c r="DA1912" s="593"/>
    </row>
    <row r="1913" spans="1:105" s="591" customFormat="1" ht="14.5" x14ac:dyDescent="0.35">
      <c r="A1913" s="624" t="s">
        <v>1825</v>
      </c>
      <c r="B1913" s="624" t="s">
        <v>48</v>
      </c>
      <c r="C1913" s="21">
        <v>9780008540388</v>
      </c>
      <c r="D1913" s="475">
        <v>5.25</v>
      </c>
      <c r="E1913" s="134"/>
      <c r="F1913" s="366">
        <f>SUM(E1913*D1913)</f>
        <v>0</v>
      </c>
      <c r="G1913" s="367">
        <f t="shared" si="304"/>
        <v>0</v>
      </c>
      <c r="H1913" s="338" t="s">
        <v>810</v>
      </c>
      <c r="I1913" s="338">
        <v>0</v>
      </c>
      <c r="J1913" s="167">
        <v>44441</v>
      </c>
      <c r="K1913" s="338"/>
      <c r="L1913" s="338"/>
      <c r="M1913" s="338"/>
      <c r="N1913" s="338"/>
      <c r="O1913" s="338"/>
      <c r="P1913" s="338"/>
      <c r="Q1913" s="338"/>
      <c r="R1913" s="338"/>
      <c r="S1913" s="338"/>
      <c r="T1913" s="338"/>
      <c r="U1913" s="338"/>
      <c r="V1913" s="338"/>
      <c r="W1913" s="338"/>
      <c r="X1913" s="338"/>
      <c r="Y1913" s="338"/>
      <c r="Z1913" s="338"/>
      <c r="AA1913" s="338"/>
      <c r="AB1913" s="338"/>
      <c r="AC1913" s="338"/>
      <c r="AD1913" s="338"/>
      <c r="AE1913" s="338"/>
      <c r="AF1913" s="338"/>
      <c r="AG1913" s="338"/>
      <c r="AH1913" s="338"/>
      <c r="AI1913" s="338"/>
      <c r="AJ1913" s="338"/>
      <c r="AK1913" s="338"/>
      <c r="AL1913" s="338"/>
      <c r="AM1913" s="590"/>
      <c r="DA1913" s="593"/>
    </row>
    <row r="1914" spans="1:105" s="591" customFormat="1" ht="14.5" x14ac:dyDescent="0.35">
      <c r="A1914" s="624" t="s">
        <v>1826</v>
      </c>
      <c r="B1914" s="624" t="s">
        <v>48</v>
      </c>
      <c r="C1914" s="21">
        <v>9780008540364</v>
      </c>
      <c r="D1914" s="475">
        <v>5.25</v>
      </c>
      <c r="E1914" s="134"/>
      <c r="F1914" s="366">
        <f t="shared" ref="F1914" si="309">SUM(E1914*D1914)</f>
        <v>0</v>
      </c>
      <c r="G1914" s="367">
        <f t="shared" si="304"/>
        <v>0</v>
      </c>
      <c r="H1914" s="338" t="s">
        <v>810</v>
      </c>
      <c r="I1914" s="338">
        <v>0</v>
      </c>
      <c r="J1914" s="167">
        <v>44441</v>
      </c>
      <c r="K1914" s="338"/>
      <c r="L1914" s="338"/>
      <c r="M1914" s="338"/>
      <c r="N1914" s="338"/>
      <c r="O1914" s="338"/>
      <c r="P1914" s="338"/>
      <c r="Q1914" s="338"/>
      <c r="R1914" s="338"/>
      <c r="S1914" s="338"/>
      <c r="T1914" s="338"/>
      <c r="U1914" s="338"/>
      <c r="V1914" s="338"/>
      <c r="W1914" s="338"/>
      <c r="X1914" s="338"/>
      <c r="Y1914" s="338"/>
      <c r="Z1914" s="338"/>
      <c r="AA1914" s="338"/>
      <c r="AB1914" s="338"/>
      <c r="AC1914" s="338"/>
      <c r="AD1914" s="338"/>
      <c r="AE1914" s="338"/>
      <c r="AF1914" s="338"/>
      <c r="AG1914" s="338"/>
      <c r="AH1914" s="338"/>
      <c r="AI1914" s="338"/>
      <c r="AJ1914" s="338"/>
      <c r="AK1914" s="338"/>
      <c r="AL1914" s="338"/>
      <c r="AM1914" s="590"/>
      <c r="DA1914" s="593"/>
    </row>
    <row r="1915" spans="1:105" s="591" customFormat="1" ht="14.5" x14ac:dyDescent="0.35">
      <c r="A1915" s="624" t="s">
        <v>1827</v>
      </c>
      <c r="B1915" s="624" t="s">
        <v>48</v>
      </c>
      <c r="C1915" s="21">
        <v>9780008540340</v>
      </c>
      <c r="D1915" s="475">
        <v>5.25</v>
      </c>
      <c r="E1915" s="134"/>
      <c r="F1915" s="366">
        <f>SUM(E1915*D1915)</f>
        <v>0</v>
      </c>
      <c r="G1915" s="367">
        <f t="shared" si="304"/>
        <v>0</v>
      </c>
      <c r="H1915" s="338" t="s">
        <v>810</v>
      </c>
      <c r="I1915" s="338">
        <v>0</v>
      </c>
      <c r="J1915" s="167">
        <v>44441</v>
      </c>
      <c r="K1915" s="338"/>
      <c r="L1915" s="338"/>
      <c r="M1915" s="338"/>
      <c r="N1915" s="338"/>
      <c r="O1915" s="338"/>
      <c r="P1915" s="338"/>
      <c r="Q1915" s="338"/>
      <c r="R1915" s="338"/>
      <c r="S1915" s="338"/>
      <c r="T1915" s="338"/>
      <c r="U1915" s="338"/>
      <c r="V1915" s="338"/>
      <c r="W1915" s="338"/>
      <c r="X1915" s="338"/>
      <c r="Y1915" s="338"/>
      <c r="Z1915" s="338"/>
      <c r="AA1915" s="338"/>
      <c r="AB1915" s="338"/>
      <c r="AC1915" s="338"/>
      <c r="AD1915" s="338"/>
      <c r="AE1915" s="338"/>
      <c r="AF1915" s="338"/>
      <c r="AG1915" s="338"/>
      <c r="AH1915" s="338"/>
      <c r="AI1915" s="338"/>
      <c r="AJ1915" s="338"/>
      <c r="AK1915" s="338"/>
      <c r="AL1915" s="338"/>
      <c r="AM1915" s="590"/>
      <c r="DA1915" s="593"/>
    </row>
    <row r="1916" spans="1:105" s="591" customFormat="1" ht="14.5" x14ac:dyDescent="0.35">
      <c r="A1916" s="624" t="s">
        <v>1828</v>
      </c>
      <c r="B1916" s="624" t="s">
        <v>48</v>
      </c>
      <c r="C1916" s="21">
        <v>9780008540326</v>
      </c>
      <c r="D1916" s="475">
        <v>5.25</v>
      </c>
      <c r="E1916" s="134"/>
      <c r="F1916" s="366">
        <f t="shared" ref="F1916" si="310">SUM(E1916*D1916)</f>
        <v>0</v>
      </c>
      <c r="G1916" s="367">
        <f t="shared" si="304"/>
        <v>0</v>
      </c>
      <c r="H1916" s="338" t="s">
        <v>810</v>
      </c>
      <c r="I1916" s="338">
        <v>0</v>
      </c>
      <c r="J1916" s="167">
        <v>44441</v>
      </c>
      <c r="K1916" s="338"/>
      <c r="L1916" s="338"/>
      <c r="M1916" s="338"/>
      <c r="N1916" s="338"/>
      <c r="O1916" s="338"/>
      <c r="P1916" s="338"/>
      <c r="Q1916" s="338"/>
      <c r="R1916" s="338"/>
      <c r="S1916" s="338"/>
      <c r="T1916" s="338"/>
      <c r="U1916" s="338"/>
      <c r="V1916" s="338"/>
      <c r="W1916" s="338"/>
      <c r="X1916" s="338"/>
      <c r="Y1916" s="338"/>
      <c r="Z1916" s="338"/>
      <c r="AA1916" s="338"/>
      <c r="AB1916" s="338"/>
      <c r="AC1916" s="338"/>
      <c r="AD1916" s="338"/>
      <c r="AE1916" s="338"/>
      <c r="AF1916" s="338"/>
      <c r="AG1916" s="338"/>
      <c r="AH1916" s="338"/>
      <c r="AI1916" s="338"/>
      <c r="AJ1916" s="338"/>
      <c r="AK1916" s="338"/>
      <c r="AL1916" s="338"/>
      <c r="AM1916" s="590"/>
      <c r="DA1916" s="593"/>
    </row>
    <row r="1917" spans="1:105" s="591" customFormat="1" ht="14.5" x14ac:dyDescent="0.35">
      <c r="A1917" s="570" t="s">
        <v>1397</v>
      </c>
      <c r="B1917" s="571"/>
      <c r="C1917" s="571"/>
      <c r="D1917" s="572"/>
      <c r="E1917" s="572"/>
      <c r="F1917" s="572"/>
      <c r="G1917" s="572"/>
      <c r="H1917" s="338"/>
      <c r="I1917" s="338"/>
      <c r="J1917" s="364"/>
      <c r="K1917" s="338"/>
      <c r="L1917" s="338"/>
      <c r="M1917" s="338"/>
      <c r="N1917" s="338"/>
      <c r="O1917" s="338"/>
      <c r="P1917" s="338"/>
      <c r="Q1917" s="338"/>
      <c r="R1917" s="338"/>
      <c r="S1917" s="338"/>
      <c r="T1917" s="338"/>
      <c r="U1917" s="338"/>
      <c r="V1917" s="338"/>
      <c r="W1917" s="338"/>
      <c r="X1917" s="338"/>
      <c r="Y1917" s="338"/>
      <c r="Z1917" s="338"/>
      <c r="AA1917" s="338"/>
      <c r="AB1917" s="338"/>
      <c r="AC1917" s="338"/>
      <c r="AD1917" s="338"/>
      <c r="AE1917" s="338"/>
      <c r="AF1917" s="338"/>
      <c r="AG1917" s="338"/>
      <c r="AH1917" s="338"/>
      <c r="AI1917" s="338"/>
      <c r="AJ1917" s="338"/>
      <c r="AK1917" s="338"/>
      <c r="AL1917" s="338"/>
      <c r="AM1917" s="590"/>
      <c r="DA1917" s="593"/>
    </row>
    <row r="1918" spans="1:105" s="591" customFormat="1" ht="14.5" x14ac:dyDescent="0.35">
      <c r="A1918" s="474" t="s">
        <v>51</v>
      </c>
      <c r="B1918" s="624"/>
      <c r="C1918" s="21"/>
      <c r="D1918" s="475"/>
      <c r="E1918" s="134"/>
      <c r="F1918" s="366"/>
      <c r="G1918" s="367"/>
      <c r="H1918" s="338"/>
      <c r="I1918" s="338"/>
      <c r="J1918" s="167"/>
      <c r="K1918" s="338"/>
      <c r="L1918" s="338"/>
      <c r="M1918" s="338"/>
      <c r="N1918" s="338"/>
      <c r="O1918" s="338"/>
      <c r="P1918" s="338"/>
      <c r="Q1918" s="338"/>
      <c r="R1918" s="338"/>
      <c r="S1918" s="338"/>
      <c r="T1918" s="338"/>
      <c r="U1918" s="338"/>
      <c r="V1918" s="338"/>
      <c r="W1918" s="338"/>
      <c r="X1918" s="338"/>
      <c r="Y1918" s="338"/>
      <c r="Z1918" s="338"/>
      <c r="AA1918" s="338"/>
      <c r="AB1918" s="338"/>
      <c r="AC1918" s="338"/>
      <c r="AD1918" s="338"/>
      <c r="AE1918" s="338"/>
      <c r="AF1918" s="338"/>
      <c r="AG1918" s="338"/>
      <c r="AH1918" s="338"/>
      <c r="AI1918" s="338"/>
      <c r="AJ1918" s="338"/>
      <c r="AK1918" s="338"/>
      <c r="AL1918" s="338"/>
      <c r="AM1918" s="590"/>
      <c r="DA1918" s="593"/>
    </row>
    <row r="1919" spans="1:105" s="591" customFormat="1" ht="14.5" x14ac:dyDescent="0.35">
      <c r="A1919" s="624" t="s">
        <v>1829</v>
      </c>
      <c r="B1919" s="624" t="s">
        <v>48</v>
      </c>
      <c r="C1919" s="21">
        <v>9780008540302</v>
      </c>
      <c r="D1919" s="475">
        <v>5.75</v>
      </c>
      <c r="E1919" s="134"/>
      <c r="F1919" s="366">
        <f t="shared" ref="F1919:F1933" si="311">SUM(E1919*D1919)</f>
        <v>0</v>
      </c>
      <c r="G1919" s="367">
        <f t="shared" ref="G1919:G1948" si="312">IF($F$17="Y",$F$19,0)</f>
        <v>0</v>
      </c>
      <c r="H1919" s="338" t="s">
        <v>810</v>
      </c>
      <c r="I1919" s="338">
        <v>0</v>
      </c>
      <c r="J1919" s="167">
        <v>44833</v>
      </c>
      <c r="K1919" s="338"/>
      <c r="L1919" s="338"/>
      <c r="M1919" s="338"/>
      <c r="N1919" s="338"/>
      <c r="O1919" s="338"/>
      <c r="P1919" s="338"/>
      <c r="Q1919" s="338"/>
      <c r="R1919" s="338"/>
      <c r="S1919" s="338"/>
      <c r="T1919" s="338"/>
      <c r="U1919" s="338"/>
      <c r="V1919" s="338"/>
      <c r="W1919" s="338"/>
      <c r="X1919" s="338"/>
      <c r="Y1919" s="338"/>
      <c r="Z1919" s="338"/>
      <c r="AA1919" s="338"/>
      <c r="AB1919" s="338"/>
      <c r="AC1919" s="338"/>
      <c r="AD1919" s="338"/>
      <c r="AE1919" s="338"/>
      <c r="AF1919" s="338"/>
      <c r="AG1919" s="338"/>
      <c r="AH1919" s="338"/>
      <c r="AI1919" s="338"/>
      <c r="AJ1919" s="338"/>
      <c r="AK1919" s="338"/>
      <c r="AL1919" s="338"/>
      <c r="AM1919" s="590"/>
      <c r="DA1919" s="593"/>
    </row>
    <row r="1920" spans="1:105" s="591" customFormat="1" ht="14.5" x14ac:dyDescent="0.35">
      <c r="A1920" s="624" t="s">
        <v>1830</v>
      </c>
      <c r="B1920" s="624" t="s">
        <v>48</v>
      </c>
      <c r="C1920" s="21">
        <v>9780008540289</v>
      </c>
      <c r="D1920" s="475">
        <v>5.75</v>
      </c>
      <c r="E1920" s="134"/>
      <c r="F1920" s="366">
        <f t="shared" si="311"/>
        <v>0</v>
      </c>
      <c r="G1920" s="367">
        <f t="shared" si="312"/>
        <v>0</v>
      </c>
      <c r="H1920" s="338" t="s">
        <v>810</v>
      </c>
      <c r="I1920" s="338">
        <v>0</v>
      </c>
      <c r="J1920" s="167">
        <v>44833</v>
      </c>
      <c r="K1920" s="338"/>
      <c r="L1920" s="338"/>
      <c r="M1920" s="338"/>
      <c r="N1920" s="338"/>
      <c r="O1920" s="338"/>
      <c r="P1920" s="338"/>
      <c r="Q1920" s="338"/>
      <c r="R1920" s="338"/>
      <c r="S1920" s="338"/>
      <c r="T1920" s="338"/>
      <c r="U1920" s="338"/>
      <c r="V1920" s="338"/>
      <c r="W1920" s="338"/>
      <c r="X1920" s="338"/>
      <c r="Y1920" s="338"/>
      <c r="Z1920" s="338"/>
      <c r="AA1920" s="338"/>
      <c r="AB1920" s="338"/>
      <c r="AC1920" s="338"/>
      <c r="AD1920" s="338"/>
      <c r="AE1920" s="338"/>
      <c r="AF1920" s="338"/>
      <c r="AG1920" s="338"/>
      <c r="AH1920" s="338"/>
      <c r="AI1920" s="338"/>
      <c r="AJ1920" s="338"/>
      <c r="AK1920" s="338"/>
      <c r="AL1920" s="338"/>
      <c r="AM1920" s="590"/>
      <c r="DA1920" s="593"/>
    </row>
    <row r="1921" spans="1:105" s="591" customFormat="1" ht="14.5" x14ac:dyDescent="0.35">
      <c r="A1921" s="624" t="s">
        <v>1831</v>
      </c>
      <c r="B1921" s="624" t="s">
        <v>48</v>
      </c>
      <c r="C1921" s="21">
        <v>9780008540265</v>
      </c>
      <c r="D1921" s="475">
        <v>5.75</v>
      </c>
      <c r="E1921" s="134"/>
      <c r="F1921" s="366">
        <f t="shared" si="311"/>
        <v>0</v>
      </c>
      <c r="G1921" s="367">
        <f t="shared" si="312"/>
        <v>0</v>
      </c>
      <c r="H1921" s="338" t="s">
        <v>810</v>
      </c>
      <c r="I1921" s="338">
        <v>0</v>
      </c>
      <c r="J1921" s="167">
        <v>44833</v>
      </c>
      <c r="K1921" s="338"/>
      <c r="L1921" s="338"/>
      <c r="M1921" s="338"/>
      <c r="N1921" s="338"/>
      <c r="O1921" s="338"/>
      <c r="P1921" s="338"/>
      <c r="Q1921" s="338"/>
      <c r="R1921" s="338"/>
      <c r="S1921" s="338"/>
      <c r="T1921" s="338"/>
      <c r="U1921" s="338"/>
      <c r="V1921" s="338"/>
      <c r="W1921" s="338"/>
      <c r="X1921" s="338"/>
      <c r="Y1921" s="338"/>
      <c r="Z1921" s="338"/>
      <c r="AA1921" s="338"/>
      <c r="AB1921" s="338"/>
      <c r="AC1921" s="338"/>
      <c r="AD1921" s="338"/>
      <c r="AE1921" s="338"/>
      <c r="AF1921" s="338"/>
      <c r="AG1921" s="338"/>
      <c r="AH1921" s="338"/>
      <c r="AI1921" s="338"/>
      <c r="AJ1921" s="338"/>
      <c r="AK1921" s="338"/>
      <c r="AL1921" s="338"/>
      <c r="AM1921" s="590"/>
      <c r="DA1921" s="593"/>
    </row>
    <row r="1922" spans="1:105" s="591" customFormat="1" ht="14.5" x14ac:dyDescent="0.35">
      <c r="A1922" s="624" t="s">
        <v>1832</v>
      </c>
      <c r="B1922" s="624" t="s">
        <v>48</v>
      </c>
      <c r="C1922" s="21">
        <v>9780008502652</v>
      </c>
      <c r="D1922" s="475">
        <v>5.75</v>
      </c>
      <c r="E1922" s="134"/>
      <c r="F1922" s="366">
        <f t="shared" si="311"/>
        <v>0</v>
      </c>
      <c r="G1922" s="367">
        <f t="shared" si="312"/>
        <v>0</v>
      </c>
      <c r="H1922" s="338" t="s">
        <v>810</v>
      </c>
      <c r="I1922" s="338">
        <v>0</v>
      </c>
      <c r="J1922" s="167">
        <v>44833</v>
      </c>
      <c r="K1922" s="338"/>
      <c r="L1922" s="338"/>
      <c r="M1922" s="338"/>
      <c r="N1922" s="338"/>
      <c r="O1922" s="338"/>
      <c r="P1922" s="338"/>
      <c r="Q1922" s="338"/>
      <c r="R1922" s="338"/>
      <c r="S1922" s="338"/>
      <c r="T1922" s="338"/>
      <c r="U1922" s="338"/>
      <c r="V1922" s="338"/>
      <c r="W1922" s="338"/>
      <c r="X1922" s="338"/>
      <c r="Y1922" s="338"/>
      <c r="Z1922" s="338"/>
      <c r="AA1922" s="338"/>
      <c r="AB1922" s="338"/>
      <c r="AC1922" s="338"/>
      <c r="AD1922" s="338"/>
      <c r="AE1922" s="338"/>
      <c r="AF1922" s="338"/>
      <c r="AG1922" s="338"/>
      <c r="AH1922" s="338"/>
      <c r="AI1922" s="338"/>
      <c r="AJ1922" s="338"/>
      <c r="AK1922" s="338"/>
      <c r="AL1922" s="338"/>
      <c r="AM1922" s="590"/>
      <c r="DA1922" s="593"/>
    </row>
    <row r="1923" spans="1:105" s="591" customFormat="1" ht="14.5" x14ac:dyDescent="0.35">
      <c r="A1923" s="624" t="s">
        <v>1833</v>
      </c>
      <c r="B1923" s="624" t="s">
        <v>48</v>
      </c>
      <c r="C1923" s="21">
        <v>9780008504601</v>
      </c>
      <c r="D1923" s="475">
        <v>5.75</v>
      </c>
      <c r="E1923" s="134"/>
      <c r="F1923" s="366">
        <f t="shared" si="311"/>
        <v>0</v>
      </c>
      <c r="G1923" s="367">
        <f t="shared" si="312"/>
        <v>0</v>
      </c>
      <c r="H1923" s="338" t="s">
        <v>810</v>
      </c>
      <c r="I1923" s="338">
        <v>0</v>
      </c>
      <c r="J1923" s="167">
        <v>44833</v>
      </c>
      <c r="K1923" s="338"/>
      <c r="L1923" s="338"/>
      <c r="M1923" s="338"/>
      <c r="N1923" s="338"/>
      <c r="O1923" s="338"/>
      <c r="P1923" s="338"/>
      <c r="Q1923" s="338"/>
      <c r="R1923" s="338"/>
      <c r="S1923" s="338"/>
      <c r="T1923" s="338"/>
      <c r="U1923" s="338"/>
      <c r="V1923" s="338"/>
      <c r="W1923" s="338"/>
      <c r="X1923" s="338"/>
      <c r="Y1923" s="338"/>
      <c r="Z1923" s="338"/>
      <c r="AA1923" s="338"/>
      <c r="AB1923" s="338"/>
      <c r="AC1923" s="338"/>
      <c r="AD1923" s="338"/>
      <c r="AE1923" s="338"/>
      <c r="AF1923" s="338"/>
      <c r="AG1923" s="338"/>
      <c r="AH1923" s="338"/>
      <c r="AI1923" s="338"/>
      <c r="AJ1923" s="338"/>
      <c r="AK1923" s="338"/>
      <c r="AL1923" s="338"/>
      <c r="AM1923" s="590"/>
      <c r="DA1923" s="593"/>
    </row>
    <row r="1924" spans="1:105" s="591" customFormat="1" ht="14.5" x14ac:dyDescent="0.35">
      <c r="A1924" s="624" t="s">
        <v>1834</v>
      </c>
      <c r="B1924" s="624" t="s">
        <v>48</v>
      </c>
      <c r="C1924" s="21">
        <v>9780008504618</v>
      </c>
      <c r="D1924" s="475">
        <v>5.75</v>
      </c>
      <c r="E1924" s="134"/>
      <c r="F1924" s="366">
        <f t="shared" si="311"/>
        <v>0</v>
      </c>
      <c r="G1924" s="367">
        <f t="shared" si="312"/>
        <v>0</v>
      </c>
      <c r="H1924" s="338" t="s">
        <v>810</v>
      </c>
      <c r="I1924" s="338">
        <v>0</v>
      </c>
      <c r="J1924" s="167">
        <v>44833</v>
      </c>
      <c r="K1924" s="338"/>
      <c r="L1924" s="338"/>
      <c r="M1924" s="338"/>
      <c r="N1924" s="338"/>
      <c r="O1924" s="338"/>
      <c r="P1924" s="338"/>
      <c r="Q1924" s="338"/>
      <c r="R1924" s="338"/>
      <c r="S1924" s="338"/>
      <c r="T1924" s="338"/>
      <c r="U1924" s="338"/>
      <c r="V1924" s="338"/>
      <c r="W1924" s="338"/>
      <c r="X1924" s="338"/>
      <c r="Y1924" s="338"/>
      <c r="Z1924" s="338"/>
      <c r="AA1924" s="338"/>
      <c r="AB1924" s="338"/>
      <c r="AC1924" s="338"/>
      <c r="AD1924" s="338"/>
      <c r="AE1924" s="338"/>
      <c r="AF1924" s="338"/>
      <c r="AG1924" s="338"/>
      <c r="AH1924" s="338"/>
      <c r="AI1924" s="338"/>
      <c r="AJ1924" s="338"/>
      <c r="AK1924" s="338"/>
      <c r="AL1924" s="338"/>
      <c r="AM1924" s="590"/>
      <c r="DA1924" s="593"/>
    </row>
    <row r="1925" spans="1:105" s="591" customFormat="1" ht="14.5" x14ac:dyDescent="0.35">
      <c r="A1925" s="624" t="s">
        <v>1835</v>
      </c>
      <c r="B1925" s="624" t="s">
        <v>48</v>
      </c>
      <c r="C1925" s="21">
        <v>9780008539641</v>
      </c>
      <c r="D1925" s="475">
        <v>5.75</v>
      </c>
      <c r="E1925" s="134"/>
      <c r="F1925" s="366">
        <f t="shared" si="311"/>
        <v>0</v>
      </c>
      <c r="G1925" s="367">
        <f t="shared" si="312"/>
        <v>0</v>
      </c>
      <c r="H1925" s="338" t="s">
        <v>810</v>
      </c>
      <c r="I1925" s="338">
        <v>0</v>
      </c>
      <c r="J1925" s="167">
        <v>44833</v>
      </c>
      <c r="K1925" s="338"/>
      <c r="L1925" s="338"/>
      <c r="M1925" s="338"/>
      <c r="N1925" s="338"/>
      <c r="O1925" s="338"/>
      <c r="P1925" s="338"/>
      <c r="Q1925" s="338"/>
      <c r="R1925" s="338"/>
      <c r="S1925" s="338"/>
      <c r="T1925" s="338"/>
      <c r="U1925" s="338"/>
      <c r="V1925" s="338"/>
      <c r="W1925" s="338"/>
      <c r="X1925" s="338"/>
      <c r="Y1925" s="338"/>
      <c r="Z1925" s="338"/>
      <c r="AA1925" s="338"/>
      <c r="AB1925" s="338"/>
      <c r="AC1925" s="338"/>
      <c r="AD1925" s="338"/>
      <c r="AE1925" s="338"/>
      <c r="AF1925" s="338"/>
      <c r="AG1925" s="338"/>
      <c r="AH1925" s="338"/>
      <c r="AI1925" s="338"/>
      <c r="AJ1925" s="338"/>
      <c r="AK1925" s="338"/>
      <c r="AL1925" s="338"/>
      <c r="AM1925" s="590"/>
      <c r="DA1925" s="593"/>
    </row>
    <row r="1926" spans="1:105" s="591" customFormat="1" ht="14.5" x14ac:dyDescent="0.35">
      <c r="A1926" s="624" t="s">
        <v>1836</v>
      </c>
      <c r="B1926" s="624" t="s">
        <v>48</v>
      </c>
      <c r="C1926" s="21">
        <v>9780008539627</v>
      </c>
      <c r="D1926" s="475">
        <v>5.75</v>
      </c>
      <c r="E1926" s="134"/>
      <c r="F1926" s="366">
        <f t="shared" si="311"/>
        <v>0</v>
      </c>
      <c r="G1926" s="367">
        <f t="shared" si="312"/>
        <v>0</v>
      </c>
      <c r="H1926" s="338" t="s">
        <v>810</v>
      </c>
      <c r="I1926" s="338">
        <v>0</v>
      </c>
      <c r="J1926" s="167">
        <v>44833</v>
      </c>
      <c r="K1926" s="338"/>
      <c r="L1926" s="338"/>
      <c r="M1926" s="338"/>
      <c r="N1926" s="338"/>
      <c r="O1926" s="338"/>
      <c r="P1926" s="338"/>
      <c r="Q1926" s="338"/>
      <c r="R1926" s="338"/>
      <c r="S1926" s="338"/>
      <c r="T1926" s="338"/>
      <c r="U1926" s="338"/>
      <c r="V1926" s="338"/>
      <c r="W1926" s="338"/>
      <c r="X1926" s="338"/>
      <c r="Y1926" s="338"/>
      <c r="Z1926" s="338"/>
      <c r="AA1926" s="338"/>
      <c r="AB1926" s="338"/>
      <c r="AC1926" s="338"/>
      <c r="AD1926" s="338"/>
      <c r="AE1926" s="338"/>
      <c r="AF1926" s="338"/>
      <c r="AG1926" s="338"/>
      <c r="AH1926" s="338"/>
      <c r="AI1926" s="338"/>
      <c r="AJ1926" s="338"/>
      <c r="AK1926" s="338"/>
      <c r="AL1926" s="338"/>
      <c r="AM1926" s="590"/>
      <c r="DA1926" s="593"/>
    </row>
    <row r="1927" spans="1:105" s="591" customFormat="1" ht="14.5" x14ac:dyDescent="0.35">
      <c r="A1927" s="624" t="s">
        <v>1837</v>
      </c>
      <c r="B1927" s="624" t="s">
        <v>48</v>
      </c>
      <c r="C1927" s="21">
        <v>9780008539603</v>
      </c>
      <c r="D1927" s="475">
        <v>5.75</v>
      </c>
      <c r="E1927" s="134"/>
      <c r="F1927" s="366">
        <f t="shared" si="311"/>
        <v>0</v>
      </c>
      <c r="G1927" s="367">
        <f t="shared" si="312"/>
        <v>0</v>
      </c>
      <c r="H1927" s="338" t="s">
        <v>810</v>
      </c>
      <c r="I1927" s="338">
        <v>0</v>
      </c>
      <c r="J1927" s="167">
        <v>44833</v>
      </c>
      <c r="K1927" s="338"/>
      <c r="L1927" s="338"/>
      <c r="M1927" s="338"/>
      <c r="N1927" s="338"/>
      <c r="O1927" s="338"/>
      <c r="P1927" s="338"/>
      <c r="Q1927" s="338"/>
      <c r="R1927" s="338"/>
      <c r="S1927" s="338"/>
      <c r="T1927" s="338"/>
      <c r="U1927" s="338"/>
      <c r="V1927" s="338"/>
      <c r="W1927" s="338"/>
      <c r="X1927" s="338"/>
      <c r="Y1927" s="338"/>
      <c r="Z1927" s="338"/>
      <c r="AA1927" s="338"/>
      <c r="AB1927" s="338"/>
      <c r="AC1927" s="338"/>
      <c r="AD1927" s="338"/>
      <c r="AE1927" s="338"/>
      <c r="AF1927" s="338"/>
      <c r="AG1927" s="338"/>
      <c r="AH1927" s="338"/>
      <c r="AI1927" s="338"/>
      <c r="AJ1927" s="338"/>
      <c r="AK1927" s="338"/>
      <c r="AL1927" s="338"/>
      <c r="AM1927" s="590"/>
      <c r="DA1927" s="593"/>
    </row>
    <row r="1928" spans="1:105" s="591" customFormat="1" ht="14.5" x14ac:dyDescent="0.35">
      <c r="A1928" s="624" t="s">
        <v>1079</v>
      </c>
      <c r="B1928" s="624" t="s">
        <v>48</v>
      </c>
      <c r="C1928" s="21">
        <v>9780008504649</v>
      </c>
      <c r="D1928" s="475">
        <v>5.75</v>
      </c>
      <c r="E1928" s="134"/>
      <c r="F1928" s="366">
        <f t="shared" si="311"/>
        <v>0</v>
      </c>
      <c r="G1928" s="367">
        <f t="shared" si="312"/>
        <v>0</v>
      </c>
      <c r="H1928" s="338" t="s">
        <v>810</v>
      </c>
      <c r="I1928" s="338">
        <v>0</v>
      </c>
      <c r="J1928" s="167">
        <v>44833</v>
      </c>
      <c r="K1928" s="338"/>
      <c r="L1928" s="338"/>
      <c r="M1928" s="338"/>
      <c r="N1928" s="338"/>
      <c r="O1928" s="338"/>
      <c r="P1928" s="338"/>
      <c r="Q1928" s="338"/>
      <c r="R1928" s="338"/>
      <c r="S1928" s="338"/>
      <c r="T1928" s="338"/>
      <c r="U1928" s="338"/>
      <c r="V1928" s="338"/>
      <c r="W1928" s="338"/>
      <c r="X1928" s="338"/>
      <c r="Y1928" s="338"/>
      <c r="Z1928" s="338"/>
      <c r="AA1928" s="338"/>
      <c r="AB1928" s="338"/>
      <c r="AC1928" s="338"/>
      <c r="AD1928" s="338"/>
      <c r="AE1928" s="338"/>
      <c r="AF1928" s="338"/>
      <c r="AG1928" s="338"/>
      <c r="AH1928" s="338"/>
      <c r="AI1928" s="338"/>
      <c r="AJ1928" s="338"/>
      <c r="AK1928" s="338"/>
      <c r="AL1928" s="338"/>
      <c r="AM1928" s="590"/>
      <c r="DA1928" s="593"/>
    </row>
    <row r="1929" spans="1:105" s="591" customFormat="1" ht="14.5" x14ac:dyDescent="0.35">
      <c r="A1929" s="624" t="s">
        <v>1838</v>
      </c>
      <c r="B1929" s="624" t="s">
        <v>48</v>
      </c>
      <c r="C1929" s="21">
        <v>9780008504694</v>
      </c>
      <c r="D1929" s="475">
        <v>5.75</v>
      </c>
      <c r="E1929" s="134"/>
      <c r="F1929" s="366">
        <f t="shared" si="311"/>
        <v>0</v>
      </c>
      <c r="G1929" s="367">
        <f t="shared" si="312"/>
        <v>0</v>
      </c>
      <c r="H1929" s="338" t="s">
        <v>810</v>
      </c>
      <c r="I1929" s="338">
        <v>0</v>
      </c>
      <c r="J1929" s="167">
        <v>44833</v>
      </c>
      <c r="K1929" s="338"/>
      <c r="L1929" s="338"/>
      <c r="M1929" s="338"/>
      <c r="N1929" s="338"/>
      <c r="O1929" s="338"/>
      <c r="P1929" s="338"/>
      <c r="Q1929" s="338"/>
      <c r="R1929" s="338"/>
      <c r="S1929" s="338"/>
      <c r="T1929" s="338"/>
      <c r="U1929" s="338"/>
      <c r="V1929" s="338"/>
      <c r="W1929" s="338"/>
      <c r="X1929" s="338"/>
      <c r="Y1929" s="338"/>
      <c r="Z1929" s="338"/>
      <c r="AA1929" s="338"/>
      <c r="AB1929" s="338"/>
      <c r="AC1929" s="338"/>
      <c r="AD1929" s="338"/>
      <c r="AE1929" s="338"/>
      <c r="AF1929" s="338"/>
      <c r="AG1929" s="338"/>
      <c r="AH1929" s="338"/>
      <c r="AI1929" s="338"/>
      <c r="AJ1929" s="338"/>
      <c r="AK1929" s="338"/>
      <c r="AL1929" s="338"/>
      <c r="AM1929" s="590"/>
      <c r="DA1929" s="593"/>
    </row>
    <row r="1930" spans="1:105" s="591" customFormat="1" ht="14.5" x14ac:dyDescent="0.35">
      <c r="A1930" s="624" t="s">
        <v>1839</v>
      </c>
      <c r="B1930" s="624" t="s">
        <v>48</v>
      </c>
      <c r="C1930" s="21">
        <v>9780008504670</v>
      </c>
      <c r="D1930" s="475">
        <v>5.75</v>
      </c>
      <c r="E1930" s="134"/>
      <c r="F1930" s="366">
        <f t="shared" si="311"/>
        <v>0</v>
      </c>
      <c r="G1930" s="367">
        <f t="shared" si="312"/>
        <v>0</v>
      </c>
      <c r="H1930" s="338" t="s">
        <v>810</v>
      </c>
      <c r="I1930" s="338">
        <v>0</v>
      </c>
      <c r="J1930" s="167">
        <v>44833</v>
      </c>
      <c r="K1930" s="338"/>
      <c r="L1930" s="338"/>
      <c r="M1930" s="338"/>
      <c r="N1930" s="338"/>
      <c r="O1930" s="338"/>
      <c r="P1930" s="338"/>
      <c r="Q1930" s="338"/>
      <c r="R1930" s="338"/>
      <c r="S1930" s="338"/>
      <c r="T1930" s="338"/>
      <c r="U1930" s="338"/>
      <c r="V1930" s="338"/>
      <c r="W1930" s="338"/>
      <c r="X1930" s="338"/>
      <c r="Y1930" s="338"/>
      <c r="Z1930" s="338"/>
      <c r="AA1930" s="338"/>
      <c r="AB1930" s="338"/>
      <c r="AC1930" s="338"/>
      <c r="AD1930" s="338"/>
      <c r="AE1930" s="338"/>
      <c r="AF1930" s="338"/>
      <c r="AG1930" s="338"/>
      <c r="AH1930" s="338"/>
      <c r="AI1930" s="338"/>
      <c r="AJ1930" s="338"/>
      <c r="AK1930" s="338"/>
      <c r="AL1930" s="338"/>
      <c r="AM1930" s="590"/>
      <c r="DA1930" s="593"/>
    </row>
    <row r="1931" spans="1:105" s="591" customFormat="1" ht="14.5" x14ac:dyDescent="0.35">
      <c r="A1931" s="624" t="s">
        <v>1840</v>
      </c>
      <c r="B1931" s="624" t="s">
        <v>48</v>
      </c>
      <c r="C1931" s="21">
        <v>9780008539528</v>
      </c>
      <c r="D1931" s="475">
        <v>5.75</v>
      </c>
      <c r="E1931" s="134"/>
      <c r="F1931" s="366">
        <f t="shared" si="311"/>
        <v>0</v>
      </c>
      <c r="G1931" s="367">
        <f t="shared" si="312"/>
        <v>0</v>
      </c>
      <c r="H1931" s="338" t="s">
        <v>810</v>
      </c>
      <c r="I1931" s="338">
        <v>0</v>
      </c>
      <c r="J1931" s="167">
        <v>44833</v>
      </c>
      <c r="K1931" s="338"/>
      <c r="L1931" s="338"/>
      <c r="M1931" s="338"/>
      <c r="N1931" s="338"/>
      <c r="O1931" s="338"/>
      <c r="P1931" s="338"/>
      <c r="Q1931" s="338"/>
      <c r="R1931" s="338"/>
      <c r="S1931" s="338"/>
      <c r="T1931" s="338"/>
      <c r="U1931" s="338"/>
      <c r="V1931" s="338"/>
      <c r="W1931" s="338"/>
      <c r="X1931" s="338"/>
      <c r="Y1931" s="338"/>
      <c r="Z1931" s="338"/>
      <c r="AA1931" s="338"/>
      <c r="AB1931" s="338"/>
      <c r="AC1931" s="338"/>
      <c r="AD1931" s="338"/>
      <c r="AE1931" s="338"/>
      <c r="AF1931" s="338"/>
      <c r="AG1931" s="338"/>
      <c r="AH1931" s="338"/>
      <c r="AI1931" s="338"/>
      <c r="AJ1931" s="338"/>
      <c r="AK1931" s="338"/>
      <c r="AL1931" s="338"/>
      <c r="AM1931" s="590"/>
      <c r="DA1931" s="593"/>
    </row>
    <row r="1932" spans="1:105" s="591" customFormat="1" ht="14.5" x14ac:dyDescent="0.35">
      <c r="A1932" s="624" t="s">
        <v>1841</v>
      </c>
      <c r="B1932" s="624" t="s">
        <v>48</v>
      </c>
      <c r="C1932" s="21">
        <v>9780008539504</v>
      </c>
      <c r="D1932" s="475">
        <v>5.75</v>
      </c>
      <c r="E1932" s="134"/>
      <c r="F1932" s="366">
        <f t="shared" si="311"/>
        <v>0</v>
      </c>
      <c r="G1932" s="367">
        <f t="shared" si="312"/>
        <v>0</v>
      </c>
      <c r="H1932" s="338" t="s">
        <v>810</v>
      </c>
      <c r="I1932" s="338">
        <v>0</v>
      </c>
      <c r="J1932" s="167">
        <v>44833</v>
      </c>
      <c r="K1932" s="338"/>
      <c r="L1932" s="338"/>
      <c r="M1932" s="338"/>
      <c r="N1932" s="338"/>
      <c r="O1932" s="338"/>
      <c r="P1932" s="338"/>
      <c r="Q1932" s="338"/>
      <c r="R1932" s="338"/>
      <c r="S1932" s="338"/>
      <c r="T1932" s="338"/>
      <c r="U1932" s="338"/>
      <c r="V1932" s="338"/>
      <c r="W1932" s="338"/>
      <c r="X1932" s="338"/>
      <c r="Y1932" s="338"/>
      <c r="Z1932" s="338"/>
      <c r="AA1932" s="338"/>
      <c r="AB1932" s="338"/>
      <c r="AC1932" s="338"/>
      <c r="AD1932" s="338"/>
      <c r="AE1932" s="338"/>
      <c r="AF1932" s="338"/>
      <c r="AG1932" s="338"/>
      <c r="AH1932" s="338"/>
      <c r="AI1932" s="338"/>
      <c r="AJ1932" s="338"/>
      <c r="AK1932" s="338"/>
      <c r="AL1932" s="338"/>
      <c r="AM1932" s="590"/>
      <c r="DA1932" s="593"/>
    </row>
    <row r="1933" spans="1:105" s="591" customFormat="1" ht="14.5" x14ac:dyDescent="0.35">
      <c r="A1933" s="624" t="s">
        <v>1842</v>
      </c>
      <c r="B1933" s="624" t="s">
        <v>48</v>
      </c>
      <c r="C1933" s="21">
        <v>9780008539481</v>
      </c>
      <c r="D1933" s="475">
        <v>5.75</v>
      </c>
      <c r="E1933" s="134"/>
      <c r="F1933" s="366">
        <f t="shared" si="311"/>
        <v>0</v>
      </c>
      <c r="G1933" s="367">
        <f t="shared" si="312"/>
        <v>0</v>
      </c>
      <c r="H1933" s="338" t="s">
        <v>810</v>
      </c>
      <c r="I1933" s="338">
        <v>0</v>
      </c>
      <c r="J1933" s="167">
        <v>44833</v>
      </c>
      <c r="K1933" s="338"/>
      <c r="L1933" s="338"/>
      <c r="M1933" s="338"/>
      <c r="N1933" s="338"/>
      <c r="O1933" s="338"/>
      <c r="P1933" s="338"/>
      <c r="Q1933" s="338"/>
      <c r="R1933" s="338"/>
      <c r="S1933" s="338"/>
      <c r="T1933" s="338"/>
      <c r="U1933" s="338"/>
      <c r="V1933" s="338"/>
      <c r="W1933" s="338"/>
      <c r="X1933" s="338"/>
      <c r="Y1933" s="338"/>
      <c r="Z1933" s="338"/>
      <c r="AA1933" s="338"/>
      <c r="AB1933" s="338"/>
      <c r="AC1933" s="338"/>
      <c r="AD1933" s="338"/>
      <c r="AE1933" s="338"/>
      <c r="AF1933" s="338"/>
      <c r="AG1933" s="338"/>
      <c r="AH1933" s="338"/>
      <c r="AI1933" s="338"/>
      <c r="AJ1933" s="338"/>
      <c r="AK1933" s="338"/>
      <c r="AL1933" s="338"/>
      <c r="AM1933" s="590"/>
      <c r="DA1933" s="593"/>
    </row>
    <row r="1934" spans="1:105" s="591" customFormat="1" ht="14.5" x14ac:dyDescent="0.35">
      <c r="A1934" s="624" t="s">
        <v>1843</v>
      </c>
      <c r="B1934" s="624" t="s">
        <v>48</v>
      </c>
      <c r="C1934" s="21">
        <v>9780008504342</v>
      </c>
      <c r="D1934" s="475">
        <v>5.75</v>
      </c>
      <c r="E1934" s="134"/>
      <c r="F1934" s="366">
        <f>SUM(E1934*D1934)</f>
        <v>0</v>
      </c>
      <c r="G1934" s="367">
        <f t="shared" si="312"/>
        <v>0</v>
      </c>
      <c r="H1934" s="338" t="s">
        <v>810</v>
      </c>
      <c r="I1934" s="338">
        <v>0</v>
      </c>
      <c r="J1934" s="167">
        <v>44441</v>
      </c>
      <c r="K1934" s="338"/>
      <c r="L1934" s="338"/>
      <c r="M1934" s="338"/>
      <c r="N1934" s="338"/>
      <c r="O1934" s="338"/>
      <c r="P1934" s="338"/>
      <c r="Q1934" s="338"/>
      <c r="R1934" s="338"/>
      <c r="S1934" s="338"/>
      <c r="T1934" s="338"/>
      <c r="U1934" s="338"/>
      <c r="V1934" s="338"/>
      <c r="W1934" s="338"/>
      <c r="X1934" s="338"/>
      <c r="Y1934" s="338"/>
      <c r="Z1934" s="338"/>
      <c r="AA1934" s="338"/>
      <c r="AB1934" s="338"/>
      <c r="AC1934" s="338"/>
      <c r="AD1934" s="338"/>
      <c r="AE1934" s="338"/>
      <c r="AF1934" s="338"/>
      <c r="AG1934" s="338"/>
      <c r="AH1934" s="338"/>
      <c r="AI1934" s="338"/>
      <c r="AJ1934" s="338"/>
      <c r="AK1934" s="338"/>
      <c r="AL1934" s="338"/>
      <c r="AM1934" s="590"/>
      <c r="DA1934" s="593"/>
    </row>
    <row r="1935" spans="1:105" s="591" customFormat="1" ht="14.5" x14ac:dyDescent="0.35">
      <c r="A1935" s="624" t="s">
        <v>1844</v>
      </c>
      <c r="B1935" s="624" t="s">
        <v>48</v>
      </c>
      <c r="C1935" s="21">
        <v>9780008504397</v>
      </c>
      <c r="D1935" s="475">
        <v>5.75</v>
      </c>
      <c r="E1935" s="134"/>
      <c r="F1935" s="366">
        <f t="shared" ref="F1935:F1937" si="313">SUM(E1935*D1935)</f>
        <v>0</v>
      </c>
      <c r="G1935" s="367">
        <f t="shared" si="312"/>
        <v>0</v>
      </c>
      <c r="H1935" s="338" t="s">
        <v>810</v>
      </c>
      <c r="I1935" s="338">
        <v>0</v>
      </c>
      <c r="J1935" s="167">
        <v>44441</v>
      </c>
      <c r="K1935" s="338"/>
      <c r="L1935" s="338"/>
      <c r="M1935" s="338"/>
      <c r="N1935" s="338"/>
      <c r="O1935" s="338"/>
      <c r="P1935" s="338"/>
      <c r="Q1935" s="338"/>
      <c r="R1935" s="338"/>
      <c r="S1935" s="338"/>
      <c r="T1935" s="338"/>
      <c r="U1935" s="338"/>
      <c r="V1935" s="338"/>
      <c r="W1935" s="338"/>
      <c r="X1935" s="338"/>
      <c r="Y1935" s="338"/>
      <c r="Z1935" s="338"/>
      <c r="AA1935" s="338"/>
      <c r="AB1935" s="338"/>
      <c r="AC1935" s="338"/>
      <c r="AD1935" s="338"/>
      <c r="AE1935" s="338"/>
      <c r="AF1935" s="338"/>
      <c r="AG1935" s="338"/>
      <c r="AH1935" s="338"/>
      <c r="AI1935" s="338"/>
      <c r="AJ1935" s="338"/>
      <c r="AK1935" s="338"/>
      <c r="AL1935" s="338"/>
      <c r="AM1935" s="590"/>
      <c r="DA1935" s="593"/>
    </row>
    <row r="1936" spans="1:105" s="591" customFormat="1" ht="14.5" x14ac:dyDescent="0.35">
      <c r="A1936" s="624" t="s">
        <v>1845</v>
      </c>
      <c r="B1936" s="624" t="s">
        <v>48</v>
      </c>
      <c r="C1936" s="21">
        <v>9780008504717</v>
      </c>
      <c r="D1936" s="475">
        <v>5.75</v>
      </c>
      <c r="E1936" s="134"/>
      <c r="F1936" s="366">
        <f t="shared" si="313"/>
        <v>0</v>
      </c>
      <c r="G1936" s="367">
        <f t="shared" si="312"/>
        <v>0</v>
      </c>
      <c r="H1936" s="338" t="s">
        <v>810</v>
      </c>
      <c r="I1936" s="338">
        <v>0</v>
      </c>
      <c r="J1936" s="167">
        <v>44441</v>
      </c>
      <c r="K1936" s="338"/>
      <c r="L1936" s="338"/>
      <c r="M1936" s="338"/>
      <c r="N1936" s="338"/>
      <c r="O1936" s="338"/>
      <c r="P1936" s="338"/>
      <c r="Q1936" s="338"/>
      <c r="R1936" s="338"/>
      <c r="S1936" s="338"/>
      <c r="T1936" s="338"/>
      <c r="U1936" s="338"/>
      <c r="V1936" s="338"/>
      <c r="W1936" s="338"/>
      <c r="X1936" s="338"/>
      <c r="Y1936" s="338"/>
      <c r="Z1936" s="338"/>
      <c r="AA1936" s="338"/>
      <c r="AB1936" s="338"/>
      <c r="AC1936" s="338"/>
      <c r="AD1936" s="338"/>
      <c r="AE1936" s="338"/>
      <c r="AF1936" s="338"/>
      <c r="AG1936" s="338"/>
      <c r="AH1936" s="338"/>
      <c r="AI1936" s="338"/>
      <c r="AJ1936" s="338"/>
      <c r="AK1936" s="338"/>
      <c r="AL1936" s="338"/>
      <c r="AM1936" s="590"/>
      <c r="DA1936" s="593"/>
    </row>
    <row r="1937" spans="1:105" s="591" customFormat="1" ht="14.5" x14ac:dyDescent="0.35">
      <c r="A1937" s="624" t="s">
        <v>1846</v>
      </c>
      <c r="B1937" s="624" t="s">
        <v>48</v>
      </c>
      <c r="C1937" s="21">
        <v>9780008504403</v>
      </c>
      <c r="D1937" s="475">
        <v>5.75</v>
      </c>
      <c r="E1937" s="134"/>
      <c r="F1937" s="366">
        <f t="shared" si="313"/>
        <v>0</v>
      </c>
      <c r="G1937" s="367">
        <f t="shared" si="312"/>
        <v>0</v>
      </c>
      <c r="H1937" s="338" t="s">
        <v>810</v>
      </c>
      <c r="I1937" s="338">
        <v>0</v>
      </c>
      <c r="J1937" s="167">
        <v>44441</v>
      </c>
      <c r="K1937" s="338"/>
      <c r="L1937" s="338"/>
      <c r="M1937" s="338"/>
      <c r="N1937" s="338"/>
      <c r="O1937" s="338"/>
      <c r="P1937" s="338"/>
      <c r="Q1937" s="338"/>
      <c r="R1937" s="338"/>
      <c r="S1937" s="338"/>
      <c r="T1937" s="338"/>
      <c r="U1937" s="338"/>
      <c r="V1937" s="338"/>
      <c r="W1937" s="338"/>
      <c r="X1937" s="338"/>
      <c r="Y1937" s="338"/>
      <c r="Z1937" s="338"/>
      <c r="AA1937" s="338"/>
      <c r="AB1937" s="338"/>
      <c r="AC1937" s="338"/>
      <c r="AD1937" s="338"/>
      <c r="AE1937" s="338"/>
      <c r="AF1937" s="338"/>
      <c r="AG1937" s="338"/>
      <c r="AH1937" s="338"/>
      <c r="AI1937" s="338"/>
      <c r="AJ1937" s="338"/>
      <c r="AK1937" s="338"/>
      <c r="AL1937" s="338"/>
      <c r="AM1937" s="590"/>
      <c r="DA1937" s="593"/>
    </row>
    <row r="1938" spans="1:105" s="591" customFormat="1" ht="14.5" x14ac:dyDescent="0.35">
      <c r="A1938" s="624" t="s">
        <v>1847</v>
      </c>
      <c r="B1938" s="624" t="s">
        <v>48</v>
      </c>
      <c r="C1938" s="21">
        <v>9780008504748</v>
      </c>
      <c r="D1938" s="475">
        <v>5.75</v>
      </c>
      <c r="E1938" s="134"/>
      <c r="F1938" s="366">
        <f>SUM(E1938*D1938)</f>
        <v>0</v>
      </c>
      <c r="G1938" s="367">
        <f t="shared" si="312"/>
        <v>0</v>
      </c>
      <c r="H1938" s="338" t="s">
        <v>810</v>
      </c>
      <c r="I1938" s="338">
        <v>0</v>
      </c>
      <c r="J1938" s="167">
        <v>44441</v>
      </c>
      <c r="K1938" s="338"/>
      <c r="L1938" s="338"/>
      <c r="M1938" s="338"/>
      <c r="N1938" s="338"/>
      <c r="O1938" s="338"/>
      <c r="P1938" s="338"/>
      <c r="Q1938" s="338"/>
      <c r="R1938" s="338"/>
      <c r="S1938" s="338"/>
      <c r="T1938" s="338"/>
      <c r="U1938" s="338"/>
      <c r="V1938" s="338"/>
      <c r="W1938" s="338"/>
      <c r="X1938" s="338"/>
      <c r="Y1938" s="338"/>
      <c r="Z1938" s="338"/>
      <c r="AA1938" s="338"/>
      <c r="AB1938" s="338"/>
      <c r="AC1938" s="338"/>
      <c r="AD1938" s="338"/>
      <c r="AE1938" s="338"/>
      <c r="AF1938" s="338"/>
      <c r="AG1938" s="338"/>
      <c r="AH1938" s="338"/>
      <c r="AI1938" s="338"/>
      <c r="AJ1938" s="338"/>
      <c r="AK1938" s="338"/>
      <c r="AL1938" s="338"/>
      <c r="AM1938" s="590"/>
      <c r="DA1938" s="593"/>
    </row>
    <row r="1939" spans="1:105" s="591" customFormat="1" ht="14.5" x14ac:dyDescent="0.35">
      <c r="A1939" s="624" t="s">
        <v>1848</v>
      </c>
      <c r="B1939" s="624" t="s">
        <v>48</v>
      </c>
      <c r="C1939" s="21">
        <v>9780008504724</v>
      </c>
      <c r="D1939" s="475">
        <v>5.75</v>
      </c>
      <c r="E1939" s="134"/>
      <c r="F1939" s="366">
        <f>SUM(E1939*D1939)</f>
        <v>0</v>
      </c>
      <c r="G1939" s="367">
        <f t="shared" si="312"/>
        <v>0</v>
      </c>
      <c r="H1939" s="338" t="s">
        <v>810</v>
      </c>
      <c r="I1939" s="338">
        <v>0</v>
      </c>
      <c r="J1939" s="167">
        <v>44441</v>
      </c>
      <c r="K1939" s="338"/>
      <c r="L1939" s="338"/>
      <c r="M1939" s="338"/>
      <c r="N1939" s="338"/>
      <c r="O1939" s="338"/>
      <c r="P1939" s="338"/>
      <c r="Q1939" s="338"/>
      <c r="R1939" s="338"/>
      <c r="S1939" s="338"/>
      <c r="T1939" s="338"/>
      <c r="U1939" s="338"/>
      <c r="V1939" s="338"/>
      <c r="W1939" s="338"/>
      <c r="X1939" s="338"/>
      <c r="Y1939" s="338"/>
      <c r="Z1939" s="338"/>
      <c r="AA1939" s="338"/>
      <c r="AB1939" s="338"/>
      <c r="AC1939" s="338"/>
      <c r="AD1939" s="338"/>
      <c r="AE1939" s="338"/>
      <c r="AF1939" s="338"/>
      <c r="AG1939" s="338"/>
      <c r="AH1939" s="338"/>
      <c r="AI1939" s="338"/>
      <c r="AJ1939" s="338"/>
      <c r="AK1939" s="338"/>
      <c r="AL1939" s="338"/>
      <c r="AM1939" s="590"/>
      <c r="DA1939" s="593"/>
    </row>
    <row r="1940" spans="1:105" s="591" customFormat="1" ht="14.5" x14ac:dyDescent="0.35">
      <c r="A1940" s="624" t="s">
        <v>1849</v>
      </c>
      <c r="B1940" s="624" t="s">
        <v>48</v>
      </c>
      <c r="C1940" s="21">
        <v>9780008504779</v>
      </c>
      <c r="D1940" s="475">
        <v>5.75</v>
      </c>
      <c r="E1940" s="134"/>
      <c r="F1940" s="366">
        <f t="shared" ref="F1940:F1948" si="314">SUM(E1940*D1940)</f>
        <v>0</v>
      </c>
      <c r="G1940" s="367">
        <f t="shared" si="312"/>
        <v>0</v>
      </c>
      <c r="H1940" s="338" t="s">
        <v>810</v>
      </c>
      <c r="I1940" s="338">
        <v>0</v>
      </c>
      <c r="J1940" s="167">
        <v>44441</v>
      </c>
      <c r="K1940" s="338"/>
      <c r="L1940" s="338"/>
      <c r="M1940" s="338"/>
      <c r="N1940" s="338"/>
      <c r="O1940" s="338"/>
      <c r="P1940" s="338"/>
      <c r="Q1940" s="338"/>
      <c r="R1940" s="338"/>
      <c r="S1940" s="338"/>
      <c r="T1940" s="338"/>
      <c r="U1940" s="338"/>
      <c r="V1940" s="338"/>
      <c r="W1940" s="338"/>
      <c r="X1940" s="338"/>
      <c r="Y1940" s="338"/>
      <c r="Z1940" s="338"/>
      <c r="AA1940" s="338"/>
      <c r="AB1940" s="338"/>
      <c r="AC1940" s="338"/>
      <c r="AD1940" s="338"/>
      <c r="AE1940" s="338"/>
      <c r="AF1940" s="338"/>
      <c r="AG1940" s="338"/>
      <c r="AH1940" s="338"/>
      <c r="AI1940" s="338"/>
      <c r="AJ1940" s="338"/>
      <c r="AK1940" s="338"/>
      <c r="AL1940" s="338"/>
      <c r="AM1940" s="590"/>
      <c r="DA1940" s="593"/>
    </row>
    <row r="1941" spans="1:105" s="591" customFormat="1" ht="14.5" x14ac:dyDescent="0.35">
      <c r="A1941" s="624" t="s">
        <v>1850</v>
      </c>
      <c r="B1941" s="624" t="s">
        <v>48</v>
      </c>
      <c r="C1941" s="21">
        <v>9780008504847</v>
      </c>
      <c r="D1941" s="475">
        <v>5.75</v>
      </c>
      <c r="E1941" s="134"/>
      <c r="F1941" s="366">
        <f t="shared" si="314"/>
        <v>0</v>
      </c>
      <c r="G1941" s="367">
        <f t="shared" si="312"/>
        <v>0</v>
      </c>
      <c r="H1941" s="338" t="s">
        <v>810</v>
      </c>
      <c r="I1941" s="338">
        <v>0</v>
      </c>
      <c r="J1941" s="167">
        <v>44441</v>
      </c>
      <c r="K1941" s="338"/>
      <c r="L1941" s="338"/>
      <c r="M1941" s="338"/>
      <c r="N1941" s="338"/>
      <c r="O1941" s="338"/>
      <c r="P1941" s="338"/>
      <c r="Q1941" s="338"/>
      <c r="R1941" s="338"/>
      <c r="S1941" s="338"/>
      <c r="T1941" s="338"/>
      <c r="U1941" s="338"/>
      <c r="V1941" s="338"/>
      <c r="W1941" s="338"/>
      <c r="X1941" s="338"/>
      <c r="Y1941" s="338"/>
      <c r="Z1941" s="338"/>
      <c r="AA1941" s="338"/>
      <c r="AB1941" s="338"/>
      <c r="AC1941" s="338"/>
      <c r="AD1941" s="338"/>
      <c r="AE1941" s="338"/>
      <c r="AF1941" s="338"/>
      <c r="AG1941" s="338"/>
      <c r="AH1941" s="338"/>
      <c r="AI1941" s="338"/>
      <c r="AJ1941" s="338"/>
      <c r="AK1941" s="338"/>
      <c r="AL1941" s="338"/>
      <c r="AM1941" s="590"/>
      <c r="DA1941" s="593"/>
    </row>
    <row r="1942" spans="1:105" s="591" customFormat="1" ht="14.5" x14ac:dyDescent="0.35">
      <c r="A1942" s="624" t="s">
        <v>1851</v>
      </c>
      <c r="B1942" s="624" t="s">
        <v>48</v>
      </c>
      <c r="C1942" s="21">
        <v>9780008504410</v>
      </c>
      <c r="D1942" s="475">
        <v>5.75</v>
      </c>
      <c r="E1942" s="134"/>
      <c r="F1942" s="366">
        <f t="shared" si="314"/>
        <v>0</v>
      </c>
      <c r="G1942" s="367">
        <f t="shared" si="312"/>
        <v>0</v>
      </c>
      <c r="H1942" s="338" t="s">
        <v>810</v>
      </c>
      <c r="I1942" s="338">
        <v>0</v>
      </c>
      <c r="J1942" s="167">
        <v>44441</v>
      </c>
      <c r="K1942" s="338"/>
      <c r="L1942" s="338"/>
      <c r="M1942" s="338"/>
      <c r="N1942" s="338"/>
      <c r="O1942" s="338"/>
      <c r="P1942" s="338"/>
      <c r="Q1942" s="338"/>
      <c r="R1942" s="338"/>
      <c r="S1942" s="338"/>
      <c r="T1942" s="338"/>
      <c r="U1942" s="338"/>
      <c r="V1942" s="338"/>
      <c r="W1942" s="338"/>
      <c r="X1942" s="338"/>
      <c r="Y1942" s="338"/>
      <c r="Z1942" s="338"/>
      <c r="AA1942" s="338"/>
      <c r="AB1942" s="338"/>
      <c r="AC1942" s="338"/>
      <c r="AD1942" s="338"/>
      <c r="AE1942" s="338"/>
      <c r="AF1942" s="338"/>
      <c r="AG1942" s="338"/>
      <c r="AH1942" s="338"/>
      <c r="AI1942" s="338"/>
      <c r="AJ1942" s="338"/>
      <c r="AK1942" s="338"/>
      <c r="AL1942" s="338"/>
      <c r="AM1942" s="590"/>
      <c r="DA1942" s="593"/>
    </row>
    <row r="1943" spans="1:105" s="591" customFormat="1" ht="14.5" x14ac:dyDescent="0.35">
      <c r="A1943" s="624" t="s">
        <v>1852</v>
      </c>
      <c r="B1943" s="624" t="s">
        <v>48</v>
      </c>
      <c r="C1943" s="21">
        <v>9780008539405</v>
      </c>
      <c r="D1943" s="475">
        <v>5.75</v>
      </c>
      <c r="E1943" s="134"/>
      <c r="F1943" s="366">
        <f t="shared" si="314"/>
        <v>0</v>
      </c>
      <c r="G1943" s="367">
        <f t="shared" si="312"/>
        <v>0</v>
      </c>
      <c r="H1943" s="338" t="s">
        <v>810</v>
      </c>
      <c r="I1943" s="338">
        <v>0</v>
      </c>
      <c r="J1943" s="167">
        <v>44441</v>
      </c>
      <c r="K1943" s="338"/>
      <c r="L1943" s="338"/>
      <c r="M1943" s="338"/>
      <c r="N1943" s="338"/>
      <c r="O1943" s="338"/>
      <c r="P1943" s="338"/>
      <c r="Q1943" s="338"/>
      <c r="R1943" s="338"/>
      <c r="S1943" s="338"/>
      <c r="T1943" s="338"/>
      <c r="U1943" s="338"/>
      <c r="V1943" s="338"/>
      <c r="W1943" s="338"/>
      <c r="X1943" s="338"/>
      <c r="Y1943" s="338"/>
      <c r="Z1943" s="338"/>
      <c r="AA1943" s="338"/>
      <c r="AB1943" s="338"/>
      <c r="AC1943" s="338"/>
      <c r="AD1943" s="338"/>
      <c r="AE1943" s="338"/>
      <c r="AF1943" s="338"/>
      <c r="AG1943" s="338"/>
      <c r="AH1943" s="338"/>
      <c r="AI1943" s="338"/>
      <c r="AJ1943" s="338"/>
      <c r="AK1943" s="338"/>
      <c r="AL1943" s="338"/>
      <c r="AM1943" s="590"/>
      <c r="DA1943" s="593"/>
    </row>
    <row r="1944" spans="1:105" s="591" customFormat="1" ht="14.5" x14ac:dyDescent="0.35">
      <c r="A1944" s="624" t="s">
        <v>1853</v>
      </c>
      <c r="B1944" s="624" t="s">
        <v>48</v>
      </c>
      <c r="C1944" s="21">
        <v>9780008539382</v>
      </c>
      <c r="D1944" s="475">
        <v>5.75</v>
      </c>
      <c r="E1944" s="134"/>
      <c r="F1944" s="366">
        <f t="shared" si="314"/>
        <v>0</v>
      </c>
      <c r="G1944" s="367">
        <f t="shared" si="312"/>
        <v>0</v>
      </c>
      <c r="H1944" s="338" t="s">
        <v>810</v>
      </c>
      <c r="I1944" s="338">
        <v>0</v>
      </c>
      <c r="J1944" s="167">
        <v>44441</v>
      </c>
      <c r="K1944" s="338"/>
      <c r="L1944" s="338"/>
      <c r="M1944" s="338"/>
      <c r="N1944" s="338"/>
      <c r="O1944" s="338"/>
      <c r="P1944" s="338"/>
      <c r="Q1944" s="338"/>
      <c r="R1944" s="338"/>
      <c r="S1944" s="338"/>
      <c r="T1944" s="338"/>
      <c r="U1944" s="338"/>
      <c r="V1944" s="338"/>
      <c r="W1944" s="338"/>
      <c r="X1944" s="338"/>
      <c r="Y1944" s="338"/>
      <c r="Z1944" s="338"/>
      <c r="AA1944" s="338"/>
      <c r="AB1944" s="338"/>
      <c r="AC1944" s="338"/>
      <c r="AD1944" s="338"/>
      <c r="AE1944" s="338"/>
      <c r="AF1944" s="338"/>
      <c r="AG1944" s="338"/>
      <c r="AH1944" s="338"/>
      <c r="AI1944" s="338"/>
      <c r="AJ1944" s="338"/>
      <c r="AK1944" s="338"/>
      <c r="AL1944" s="338"/>
      <c r="AM1944" s="590"/>
      <c r="DA1944" s="593"/>
    </row>
    <row r="1945" spans="1:105" s="591" customFormat="1" ht="14.5" x14ac:dyDescent="0.35">
      <c r="A1945" s="624" t="s">
        <v>1854</v>
      </c>
      <c r="B1945" s="624" t="s">
        <v>48</v>
      </c>
      <c r="C1945" s="21">
        <v>9780008539368</v>
      </c>
      <c r="D1945" s="475">
        <v>5.75</v>
      </c>
      <c r="E1945" s="134"/>
      <c r="F1945" s="366">
        <f t="shared" si="314"/>
        <v>0</v>
      </c>
      <c r="G1945" s="367">
        <f t="shared" si="312"/>
        <v>0</v>
      </c>
      <c r="H1945" s="338" t="s">
        <v>810</v>
      </c>
      <c r="I1945" s="338">
        <v>0</v>
      </c>
      <c r="J1945" s="167">
        <v>44441</v>
      </c>
      <c r="K1945" s="338"/>
      <c r="L1945" s="338"/>
      <c r="M1945" s="338"/>
      <c r="N1945" s="338"/>
      <c r="O1945" s="338"/>
      <c r="P1945" s="338"/>
      <c r="Q1945" s="338"/>
      <c r="R1945" s="338"/>
      <c r="S1945" s="338"/>
      <c r="T1945" s="338"/>
      <c r="U1945" s="338"/>
      <c r="V1945" s="338"/>
      <c r="W1945" s="338"/>
      <c r="X1945" s="338"/>
      <c r="Y1945" s="338"/>
      <c r="Z1945" s="338"/>
      <c r="AA1945" s="338"/>
      <c r="AB1945" s="338"/>
      <c r="AC1945" s="338"/>
      <c r="AD1945" s="338"/>
      <c r="AE1945" s="338"/>
      <c r="AF1945" s="338"/>
      <c r="AG1945" s="338"/>
      <c r="AH1945" s="338"/>
      <c r="AI1945" s="338"/>
      <c r="AJ1945" s="338"/>
      <c r="AK1945" s="338"/>
      <c r="AL1945" s="338"/>
      <c r="AM1945" s="590"/>
      <c r="DA1945" s="593"/>
    </row>
    <row r="1946" spans="1:105" s="591" customFormat="1" ht="14.5" x14ac:dyDescent="0.35">
      <c r="A1946" s="624" t="s">
        <v>1855</v>
      </c>
      <c r="B1946" s="624" t="s">
        <v>48</v>
      </c>
      <c r="C1946" s="21">
        <v>9780008539153</v>
      </c>
      <c r="D1946" s="475">
        <v>5.75</v>
      </c>
      <c r="E1946" s="134"/>
      <c r="F1946" s="366">
        <f t="shared" si="314"/>
        <v>0</v>
      </c>
      <c r="G1946" s="367">
        <f t="shared" si="312"/>
        <v>0</v>
      </c>
      <c r="H1946" s="338" t="s">
        <v>810</v>
      </c>
      <c r="I1946" s="338">
        <v>0</v>
      </c>
      <c r="J1946" s="167">
        <v>44441</v>
      </c>
      <c r="K1946" s="338"/>
      <c r="L1946" s="338"/>
      <c r="M1946" s="338"/>
      <c r="N1946" s="338"/>
      <c r="O1946" s="338"/>
      <c r="P1946" s="338"/>
      <c r="Q1946" s="338"/>
      <c r="R1946" s="338"/>
      <c r="S1946" s="338"/>
      <c r="T1946" s="338"/>
      <c r="U1946" s="338"/>
      <c r="V1946" s="338"/>
      <c r="W1946" s="338"/>
      <c r="X1946" s="338"/>
      <c r="Y1946" s="338"/>
      <c r="Z1946" s="338"/>
      <c r="AA1946" s="338"/>
      <c r="AB1946" s="338"/>
      <c r="AC1946" s="338"/>
      <c r="AD1946" s="338"/>
      <c r="AE1946" s="338"/>
      <c r="AF1946" s="338"/>
      <c r="AG1946" s="338"/>
      <c r="AH1946" s="338"/>
      <c r="AI1946" s="338"/>
      <c r="AJ1946" s="338"/>
      <c r="AK1946" s="338"/>
      <c r="AL1946" s="338"/>
      <c r="AM1946" s="590"/>
      <c r="DA1946" s="593"/>
    </row>
    <row r="1947" spans="1:105" s="591" customFormat="1" ht="14.5" x14ac:dyDescent="0.35">
      <c r="A1947" s="624" t="s">
        <v>1856</v>
      </c>
      <c r="B1947" s="624" t="s">
        <v>48</v>
      </c>
      <c r="C1947" s="21">
        <v>9780008505905</v>
      </c>
      <c r="D1947" s="475">
        <v>5.75</v>
      </c>
      <c r="E1947" s="134"/>
      <c r="F1947" s="366">
        <f t="shared" si="314"/>
        <v>0</v>
      </c>
      <c r="G1947" s="367">
        <f t="shared" si="312"/>
        <v>0</v>
      </c>
      <c r="H1947" s="338" t="s">
        <v>810</v>
      </c>
      <c r="I1947" s="338">
        <v>0</v>
      </c>
      <c r="J1947" s="167">
        <v>44441</v>
      </c>
      <c r="K1947" s="338"/>
      <c r="L1947" s="338"/>
      <c r="M1947" s="338"/>
      <c r="N1947" s="338"/>
      <c r="O1947" s="338"/>
      <c r="P1947" s="338"/>
      <c r="Q1947" s="338"/>
      <c r="R1947" s="338"/>
      <c r="S1947" s="338"/>
      <c r="T1947" s="338"/>
      <c r="U1947" s="338"/>
      <c r="V1947" s="338"/>
      <c r="W1947" s="338"/>
      <c r="X1947" s="338"/>
      <c r="Y1947" s="338"/>
      <c r="Z1947" s="338"/>
      <c r="AA1947" s="338"/>
      <c r="AB1947" s="338"/>
      <c r="AC1947" s="338"/>
      <c r="AD1947" s="338"/>
      <c r="AE1947" s="338"/>
      <c r="AF1947" s="338"/>
      <c r="AG1947" s="338"/>
      <c r="AH1947" s="338"/>
      <c r="AI1947" s="338"/>
      <c r="AJ1947" s="338"/>
      <c r="AK1947" s="338"/>
      <c r="AL1947" s="338"/>
      <c r="AM1947" s="590"/>
      <c r="DA1947" s="593"/>
    </row>
    <row r="1948" spans="1:105" s="591" customFormat="1" ht="14.5" x14ac:dyDescent="0.35">
      <c r="A1948" s="624" t="s">
        <v>1857</v>
      </c>
      <c r="B1948" s="624" t="s">
        <v>48</v>
      </c>
      <c r="C1948" s="21">
        <v>9780008505929</v>
      </c>
      <c r="D1948" s="475">
        <v>5.75</v>
      </c>
      <c r="E1948" s="134"/>
      <c r="F1948" s="366">
        <f t="shared" si="314"/>
        <v>0</v>
      </c>
      <c r="G1948" s="367">
        <f t="shared" si="312"/>
        <v>0</v>
      </c>
      <c r="H1948" s="338" t="s">
        <v>810</v>
      </c>
      <c r="I1948" s="338">
        <v>0</v>
      </c>
      <c r="J1948" s="167">
        <v>44441</v>
      </c>
      <c r="K1948" s="338"/>
      <c r="L1948" s="338"/>
      <c r="M1948" s="338"/>
      <c r="N1948" s="338"/>
      <c r="O1948" s="338"/>
      <c r="P1948" s="338"/>
      <c r="Q1948" s="338"/>
      <c r="R1948" s="338"/>
      <c r="S1948" s="338"/>
      <c r="T1948" s="338"/>
      <c r="U1948" s="338"/>
      <c r="V1948" s="338"/>
      <c r="W1948" s="338"/>
      <c r="X1948" s="338"/>
      <c r="Y1948" s="338"/>
      <c r="Z1948" s="338"/>
      <c r="AA1948" s="338"/>
      <c r="AB1948" s="338"/>
      <c r="AC1948" s="338"/>
      <c r="AD1948" s="338"/>
      <c r="AE1948" s="338"/>
      <c r="AF1948" s="338"/>
      <c r="AG1948" s="338"/>
      <c r="AH1948" s="338"/>
      <c r="AI1948" s="338"/>
      <c r="AJ1948" s="338"/>
      <c r="AK1948" s="338"/>
      <c r="AL1948" s="338"/>
      <c r="AM1948" s="590"/>
      <c r="DA1948" s="593"/>
    </row>
    <row r="1949" spans="1:105" s="591" customFormat="1" ht="14.5" x14ac:dyDescent="0.35">
      <c r="A1949" s="624" t="s">
        <v>1858</v>
      </c>
      <c r="B1949" s="624" t="s">
        <v>48</v>
      </c>
      <c r="C1949" s="21">
        <v>9780008505967</v>
      </c>
      <c r="D1949" s="475">
        <v>5.75</v>
      </c>
      <c r="E1949" s="134"/>
      <c r="F1949" s="366">
        <f t="shared" ref="F1949:F1951" si="315">SUM(E1949*D1949)</f>
        <v>0</v>
      </c>
      <c r="G1949" s="367">
        <f>IF($F$17="Y",$F$19,0)</f>
        <v>0</v>
      </c>
      <c r="H1949" s="338" t="s">
        <v>810</v>
      </c>
      <c r="I1949" s="338">
        <v>0</v>
      </c>
      <c r="J1949" s="167">
        <v>44441</v>
      </c>
      <c r="K1949" s="338"/>
      <c r="L1949" s="338"/>
      <c r="M1949" s="338"/>
      <c r="N1949" s="338"/>
      <c r="O1949" s="338"/>
      <c r="P1949" s="338"/>
      <c r="Q1949" s="338"/>
      <c r="R1949" s="338"/>
      <c r="S1949" s="338"/>
      <c r="T1949" s="338"/>
      <c r="U1949" s="338"/>
      <c r="V1949" s="338"/>
      <c r="W1949" s="338"/>
      <c r="X1949" s="338"/>
      <c r="Y1949" s="338"/>
      <c r="Z1949" s="338"/>
      <c r="AA1949" s="338"/>
      <c r="AB1949" s="338"/>
      <c r="AC1949" s="338"/>
      <c r="AD1949" s="338"/>
      <c r="AE1949" s="338"/>
      <c r="AF1949" s="338"/>
      <c r="AG1949" s="338"/>
      <c r="AH1949" s="338"/>
      <c r="AI1949" s="338"/>
      <c r="AJ1949" s="338"/>
      <c r="AK1949" s="338"/>
      <c r="AL1949" s="338"/>
      <c r="AM1949" s="590"/>
      <c r="DA1949" s="593"/>
    </row>
    <row r="1950" spans="1:105" s="591" customFormat="1" ht="14.5" x14ac:dyDescent="0.35">
      <c r="A1950" s="624" t="s">
        <v>1859</v>
      </c>
      <c r="B1950" s="624" t="s">
        <v>48</v>
      </c>
      <c r="C1950" s="21">
        <v>9780008539139</v>
      </c>
      <c r="D1950" s="475">
        <v>5.75</v>
      </c>
      <c r="E1950" s="134"/>
      <c r="F1950" s="366">
        <f t="shared" si="315"/>
        <v>0</v>
      </c>
      <c r="G1950" s="367">
        <f>IF($F$17="Y",$F$19,0)</f>
        <v>0</v>
      </c>
      <c r="H1950" s="338" t="s">
        <v>810</v>
      </c>
      <c r="I1950" s="338">
        <v>0</v>
      </c>
      <c r="J1950" s="167">
        <v>44441</v>
      </c>
      <c r="K1950" s="338"/>
      <c r="L1950" s="338"/>
      <c r="M1950" s="338"/>
      <c r="N1950" s="338"/>
      <c r="O1950" s="338"/>
      <c r="P1950" s="338"/>
      <c r="Q1950" s="338"/>
      <c r="R1950" s="338"/>
      <c r="S1950" s="338"/>
      <c r="T1950" s="338"/>
      <c r="U1950" s="338"/>
      <c r="V1950" s="338"/>
      <c r="W1950" s="338"/>
      <c r="X1950" s="338"/>
      <c r="Y1950" s="338"/>
      <c r="Z1950" s="338"/>
      <c r="AA1950" s="338"/>
      <c r="AB1950" s="338"/>
      <c r="AC1950" s="338"/>
      <c r="AD1950" s="338"/>
      <c r="AE1950" s="338"/>
      <c r="AF1950" s="338"/>
      <c r="AG1950" s="338"/>
      <c r="AH1950" s="338"/>
      <c r="AI1950" s="338"/>
      <c r="AJ1950" s="338"/>
      <c r="AK1950" s="338"/>
      <c r="AL1950" s="338"/>
      <c r="AM1950" s="590"/>
      <c r="DA1950" s="593"/>
    </row>
    <row r="1951" spans="1:105" s="591" customFormat="1" ht="14.5" x14ac:dyDescent="0.35">
      <c r="A1951" s="624" t="s">
        <v>1860</v>
      </c>
      <c r="B1951" s="624" t="s">
        <v>48</v>
      </c>
      <c r="C1951" s="21">
        <v>9780008539115</v>
      </c>
      <c r="D1951" s="475">
        <v>5.75</v>
      </c>
      <c r="E1951" s="134"/>
      <c r="F1951" s="366">
        <f t="shared" si="315"/>
        <v>0</v>
      </c>
      <c r="G1951" s="367">
        <f>IF($F$17="Y",$F$19,0)</f>
        <v>0</v>
      </c>
      <c r="H1951" s="338" t="s">
        <v>810</v>
      </c>
      <c r="I1951" s="338">
        <v>0</v>
      </c>
      <c r="J1951" s="167">
        <v>44441</v>
      </c>
      <c r="K1951" s="338"/>
      <c r="L1951" s="338"/>
      <c r="M1951" s="338"/>
      <c r="N1951" s="338"/>
      <c r="O1951" s="338"/>
      <c r="P1951" s="338"/>
      <c r="Q1951" s="338"/>
      <c r="R1951" s="338"/>
      <c r="S1951" s="338"/>
      <c r="T1951" s="338"/>
      <c r="U1951" s="338"/>
      <c r="V1951" s="338"/>
      <c r="W1951" s="338"/>
      <c r="X1951" s="338"/>
      <c r="Y1951" s="338"/>
      <c r="Z1951" s="338"/>
      <c r="AA1951" s="338"/>
      <c r="AB1951" s="338"/>
      <c r="AC1951" s="338"/>
      <c r="AD1951" s="338"/>
      <c r="AE1951" s="338"/>
      <c r="AF1951" s="338"/>
      <c r="AG1951" s="338"/>
      <c r="AH1951" s="338"/>
      <c r="AI1951" s="338"/>
      <c r="AJ1951" s="338"/>
      <c r="AK1951" s="338"/>
      <c r="AL1951" s="338"/>
      <c r="AM1951" s="590"/>
      <c r="DA1951" s="593"/>
    </row>
    <row r="1952" spans="1:105" s="591" customFormat="1" ht="14.5" x14ac:dyDescent="0.35">
      <c r="A1952" s="474" t="s">
        <v>61</v>
      </c>
      <c r="B1952" s="624"/>
      <c r="C1952" s="21"/>
      <c r="D1952" s="475"/>
      <c r="E1952" s="134"/>
      <c r="F1952" s="366"/>
      <c r="G1952" s="367"/>
      <c r="H1952" s="338"/>
      <c r="I1952" s="338"/>
      <c r="J1952" s="167"/>
      <c r="K1952" s="338"/>
      <c r="L1952" s="338"/>
      <c r="M1952" s="338"/>
      <c r="N1952" s="338"/>
      <c r="O1952" s="338"/>
      <c r="P1952" s="338"/>
      <c r="Q1952" s="338"/>
      <c r="R1952" s="338"/>
      <c r="S1952" s="338"/>
      <c r="T1952" s="338"/>
      <c r="U1952" s="338"/>
      <c r="V1952" s="338"/>
      <c r="W1952" s="338"/>
      <c r="X1952" s="338"/>
      <c r="Y1952" s="338"/>
      <c r="Z1952" s="338"/>
      <c r="AA1952" s="338"/>
      <c r="AB1952" s="338"/>
      <c r="AC1952" s="338"/>
      <c r="AD1952" s="338"/>
      <c r="AE1952" s="338"/>
      <c r="AF1952" s="338"/>
      <c r="AG1952" s="338"/>
      <c r="AH1952" s="338"/>
      <c r="AI1952" s="338"/>
      <c r="AJ1952" s="338"/>
      <c r="AK1952" s="338"/>
      <c r="AL1952" s="338"/>
      <c r="AM1952" s="590"/>
      <c r="DA1952" s="593"/>
    </row>
    <row r="1953" spans="1:105" s="591" customFormat="1" ht="14.5" x14ac:dyDescent="0.35">
      <c r="A1953" s="624" t="s">
        <v>1861</v>
      </c>
      <c r="B1953" s="624" t="s">
        <v>48</v>
      </c>
      <c r="C1953" s="21">
        <v>9780008539702</v>
      </c>
      <c r="D1953" s="475">
        <v>5.75</v>
      </c>
      <c r="E1953" s="134"/>
      <c r="F1953" s="366">
        <f t="shared" ref="F1953:F1967" si="316">SUM(E1953*D1953)</f>
        <v>0</v>
      </c>
      <c r="G1953" s="367">
        <f t="shared" si="304"/>
        <v>0</v>
      </c>
      <c r="H1953" s="338" t="s">
        <v>810</v>
      </c>
      <c r="I1953" s="338">
        <v>0</v>
      </c>
      <c r="J1953" s="167">
        <v>44833</v>
      </c>
      <c r="K1953" s="338"/>
      <c r="L1953" s="338"/>
      <c r="M1953" s="338"/>
      <c r="N1953" s="338"/>
      <c r="O1953" s="338"/>
      <c r="P1953" s="338"/>
      <c r="Q1953" s="338"/>
      <c r="R1953" s="338"/>
      <c r="S1953" s="338"/>
      <c r="T1953" s="338"/>
      <c r="U1953" s="338"/>
      <c r="V1953" s="338"/>
      <c r="W1953" s="338"/>
      <c r="X1953" s="338"/>
      <c r="Y1953" s="338"/>
      <c r="Z1953" s="338"/>
      <c r="AA1953" s="338"/>
      <c r="AB1953" s="338"/>
      <c r="AC1953" s="338"/>
      <c r="AD1953" s="338"/>
      <c r="AE1953" s="338"/>
      <c r="AF1953" s="338"/>
      <c r="AG1953" s="338"/>
      <c r="AH1953" s="338"/>
      <c r="AI1953" s="338"/>
      <c r="AJ1953" s="338"/>
      <c r="AK1953" s="338"/>
      <c r="AL1953" s="338"/>
      <c r="AM1953" s="590"/>
      <c r="DA1953" s="593"/>
    </row>
    <row r="1954" spans="1:105" s="591" customFormat="1" ht="14.5" x14ac:dyDescent="0.35">
      <c r="A1954" s="624" t="s">
        <v>1862</v>
      </c>
      <c r="B1954" s="624" t="s">
        <v>48</v>
      </c>
      <c r="C1954" s="21">
        <v>9780008539689</v>
      </c>
      <c r="D1954" s="475">
        <v>5.75</v>
      </c>
      <c r="E1954" s="134"/>
      <c r="F1954" s="366">
        <f t="shared" si="316"/>
        <v>0</v>
      </c>
      <c r="G1954" s="367">
        <f t="shared" si="304"/>
        <v>0</v>
      </c>
      <c r="H1954" s="338" t="s">
        <v>810</v>
      </c>
      <c r="I1954" s="338">
        <v>0</v>
      </c>
      <c r="J1954" s="167">
        <v>44833</v>
      </c>
      <c r="K1954" s="338"/>
      <c r="L1954" s="338"/>
      <c r="M1954" s="338"/>
      <c r="N1954" s="338"/>
      <c r="O1954" s="338"/>
      <c r="P1954" s="338"/>
      <c r="Q1954" s="338"/>
      <c r="R1954" s="338"/>
      <c r="S1954" s="338"/>
      <c r="T1954" s="338"/>
      <c r="U1954" s="338"/>
      <c r="V1954" s="338"/>
      <c r="W1954" s="338"/>
      <c r="X1954" s="338"/>
      <c r="Y1954" s="338"/>
      <c r="Z1954" s="338"/>
      <c r="AA1954" s="338"/>
      <c r="AB1954" s="338"/>
      <c r="AC1954" s="338"/>
      <c r="AD1954" s="338"/>
      <c r="AE1954" s="338"/>
      <c r="AF1954" s="338"/>
      <c r="AG1954" s="338"/>
      <c r="AH1954" s="338"/>
      <c r="AI1954" s="338"/>
      <c r="AJ1954" s="338"/>
      <c r="AK1954" s="338"/>
      <c r="AL1954" s="338"/>
      <c r="AM1954" s="590"/>
      <c r="DA1954" s="593"/>
    </row>
    <row r="1955" spans="1:105" s="591" customFormat="1" ht="14.5" x14ac:dyDescent="0.35">
      <c r="A1955" s="624" t="s">
        <v>1863</v>
      </c>
      <c r="B1955" s="624" t="s">
        <v>48</v>
      </c>
      <c r="C1955" s="21">
        <v>9780008539665</v>
      </c>
      <c r="D1955" s="475">
        <v>5.75</v>
      </c>
      <c r="E1955" s="134"/>
      <c r="F1955" s="366">
        <f t="shared" si="316"/>
        <v>0</v>
      </c>
      <c r="G1955" s="367">
        <f t="shared" si="304"/>
        <v>0</v>
      </c>
      <c r="H1955" s="338" t="s">
        <v>810</v>
      </c>
      <c r="I1955" s="338">
        <v>0</v>
      </c>
      <c r="J1955" s="167">
        <v>44833</v>
      </c>
      <c r="K1955" s="338"/>
      <c r="L1955" s="338"/>
      <c r="M1955" s="338"/>
      <c r="N1955" s="338"/>
      <c r="O1955" s="338"/>
      <c r="P1955" s="338"/>
      <c r="Q1955" s="338"/>
      <c r="R1955" s="338"/>
      <c r="S1955" s="338"/>
      <c r="T1955" s="338"/>
      <c r="U1955" s="338"/>
      <c r="V1955" s="338"/>
      <c r="W1955" s="338"/>
      <c r="X1955" s="338"/>
      <c r="Y1955" s="338"/>
      <c r="Z1955" s="338"/>
      <c r="AA1955" s="338"/>
      <c r="AB1955" s="338"/>
      <c r="AC1955" s="338"/>
      <c r="AD1955" s="338"/>
      <c r="AE1955" s="338"/>
      <c r="AF1955" s="338"/>
      <c r="AG1955" s="338"/>
      <c r="AH1955" s="338"/>
      <c r="AI1955" s="338"/>
      <c r="AJ1955" s="338"/>
      <c r="AK1955" s="338"/>
      <c r="AL1955" s="338"/>
      <c r="AM1955" s="590"/>
      <c r="DA1955" s="593"/>
    </row>
    <row r="1956" spans="1:105" s="591" customFormat="1" ht="14.5" x14ac:dyDescent="0.35">
      <c r="A1956" s="624" t="s">
        <v>1864</v>
      </c>
      <c r="B1956" s="624" t="s">
        <v>48</v>
      </c>
      <c r="C1956" s="569">
        <v>9780008506520</v>
      </c>
      <c r="D1956" s="475">
        <v>5.75</v>
      </c>
      <c r="E1956" s="134"/>
      <c r="F1956" s="366">
        <f t="shared" si="316"/>
        <v>0</v>
      </c>
      <c r="G1956" s="367">
        <f t="shared" si="304"/>
        <v>0</v>
      </c>
      <c r="H1956" s="338" t="s">
        <v>810</v>
      </c>
      <c r="I1956" s="338">
        <v>0</v>
      </c>
      <c r="J1956" s="167">
        <v>44833</v>
      </c>
      <c r="K1956" s="338"/>
      <c r="L1956" s="338"/>
      <c r="M1956" s="338"/>
      <c r="N1956" s="338"/>
      <c r="O1956" s="338"/>
      <c r="P1956" s="338"/>
      <c r="Q1956" s="338"/>
      <c r="R1956" s="338"/>
      <c r="S1956" s="338"/>
      <c r="T1956" s="338"/>
      <c r="U1956" s="338"/>
      <c r="V1956" s="338"/>
      <c r="W1956" s="338"/>
      <c r="X1956" s="338"/>
      <c r="Y1956" s="338"/>
      <c r="Z1956" s="338"/>
      <c r="AA1956" s="338"/>
      <c r="AB1956" s="338"/>
      <c r="AC1956" s="338"/>
      <c r="AD1956" s="338"/>
      <c r="AE1956" s="338"/>
      <c r="AF1956" s="338"/>
      <c r="AG1956" s="338"/>
      <c r="AH1956" s="338"/>
      <c r="AI1956" s="338"/>
      <c r="AJ1956" s="338"/>
      <c r="AK1956" s="338"/>
      <c r="AL1956" s="338"/>
      <c r="AM1956" s="590"/>
      <c r="DA1956" s="593"/>
    </row>
    <row r="1957" spans="1:105" s="591" customFormat="1" ht="14.5" x14ac:dyDescent="0.35">
      <c r="A1957" s="624" t="s">
        <v>1865</v>
      </c>
      <c r="B1957" s="624" t="s">
        <v>48</v>
      </c>
      <c r="C1957" s="21">
        <v>9780008504625</v>
      </c>
      <c r="D1957" s="475">
        <v>5.75</v>
      </c>
      <c r="E1957" s="134"/>
      <c r="F1957" s="366">
        <f t="shared" si="316"/>
        <v>0</v>
      </c>
      <c r="G1957" s="367">
        <f t="shared" si="304"/>
        <v>0</v>
      </c>
      <c r="H1957" s="338" t="s">
        <v>810</v>
      </c>
      <c r="I1957" s="338">
        <v>0</v>
      </c>
      <c r="J1957" s="167">
        <v>44833</v>
      </c>
      <c r="K1957" s="338"/>
      <c r="L1957" s="338"/>
      <c r="M1957" s="338"/>
      <c r="N1957" s="338"/>
      <c r="O1957" s="338"/>
      <c r="P1957" s="338"/>
      <c r="Q1957" s="338"/>
      <c r="R1957" s="338"/>
      <c r="S1957" s="338"/>
      <c r="T1957" s="338"/>
      <c r="U1957" s="338"/>
      <c r="V1957" s="338"/>
      <c r="W1957" s="338"/>
      <c r="X1957" s="338"/>
      <c r="Y1957" s="338"/>
      <c r="Z1957" s="338"/>
      <c r="AA1957" s="338"/>
      <c r="AB1957" s="338"/>
      <c r="AC1957" s="338"/>
      <c r="AD1957" s="338"/>
      <c r="AE1957" s="338"/>
      <c r="AF1957" s="338"/>
      <c r="AG1957" s="338"/>
      <c r="AH1957" s="338"/>
      <c r="AI1957" s="338"/>
      <c r="AJ1957" s="338"/>
      <c r="AK1957" s="338"/>
      <c r="AL1957" s="338"/>
      <c r="AM1957" s="590"/>
      <c r="DA1957" s="593"/>
    </row>
    <row r="1958" spans="1:105" s="591" customFormat="1" ht="14.5" x14ac:dyDescent="0.35">
      <c r="A1958" s="624" t="s">
        <v>1866</v>
      </c>
      <c r="B1958" s="624" t="s">
        <v>48</v>
      </c>
      <c r="C1958" s="21">
        <v>9780008504632</v>
      </c>
      <c r="D1958" s="475">
        <v>5.75</v>
      </c>
      <c r="E1958" s="134"/>
      <c r="F1958" s="366">
        <f t="shared" si="316"/>
        <v>0</v>
      </c>
      <c r="G1958" s="367">
        <f t="shared" si="304"/>
        <v>0</v>
      </c>
      <c r="H1958" s="338" t="s">
        <v>810</v>
      </c>
      <c r="I1958" s="338">
        <v>0</v>
      </c>
      <c r="J1958" s="167">
        <v>44833</v>
      </c>
      <c r="K1958" s="338"/>
      <c r="L1958" s="338"/>
      <c r="M1958" s="338"/>
      <c r="N1958" s="338"/>
      <c r="O1958" s="338"/>
      <c r="P1958" s="338"/>
      <c r="Q1958" s="338"/>
      <c r="R1958" s="338"/>
      <c r="S1958" s="338"/>
      <c r="T1958" s="338"/>
      <c r="U1958" s="338"/>
      <c r="V1958" s="338"/>
      <c r="W1958" s="338"/>
      <c r="X1958" s="338"/>
      <c r="Y1958" s="338"/>
      <c r="Z1958" s="338"/>
      <c r="AA1958" s="338"/>
      <c r="AB1958" s="338"/>
      <c r="AC1958" s="338"/>
      <c r="AD1958" s="338"/>
      <c r="AE1958" s="338"/>
      <c r="AF1958" s="338"/>
      <c r="AG1958" s="338"/>
      <c r="AH1958" s="338"/>
      <c r="AI1958" s="338"/>
      <c r="AJ1958" s="338"/>
      <c r="AK1958" s="338"/>
      <c r="AL1958" s="338"/>
      <c r="AM1958" s="590"/>
      <c r="DA1958" s="593"/>
    </row>
    <row r="1959" spans="1:105" s="591" customFormat="1" ht="14.5" x14ac:dyDescent="0.35">
      <c r="A1959" s="624" t="s">
        <v>1867</v>
      </c>
      <c r="B1959" s="624" t="s">
        <v>48</v>
      </c>
      <c r="C1959" s="21">
        <v>9780008539580</v>
      </c>
      <c r="D1959" s="475">
        <v>5.75</v>
      </c>
      <c r="E1959" s="134"/>
      <c r="F1959" s="366">
        <f t="shared" si="316"/>
        <v>0</v>
      </c>
      <c r="G1959" s="367">
        <f t="shared" si="304"/>
        <v>0</v>
      </c>
      <c r="H1959" s="338" t="s">
        <v>810</v>
      </c>
      <c r="I1959" s="338">
        <v>0</v>
      </c>
      <c r="J1959" s="167">
        <v>44833</v>
      </c>
      <c r="K1959" s="338"/>
      <c r="L1959" s="338"/>
      <c r="M1959" s="338"/>
      <c r="N1959" s="338"/>
      <c r="O1959" s="338"/>
      <c r="P1959" s="338"/>
      <c r="Q1959" s="338"/>
      <c r="R1959" s="338"/>
      <c r="S1959" s="338"/>
      <c r="T1959" s="338"/>
      <c r="U1959" s="338"/>
      <c r="V1959" s="338"/>
      <c r="W1959" s="338"/>
      <c r="X1959" s="338"/>
      <c r="Y1959" s="338"/>
      <c r="Z1959" s="338"/>
      <c r="AA1959" s="338"/>
      <c r="AB1959" s="338"/>
      <c r="AC1959" s="338"/>
      <c r="AD1959" s="338"/>
      <c r="AE1959" s="338"/>
      <c r="AF1959" s="338"/>
      <c r="AG1959" s="338"/>
      <c r="AH1959" s="338"/>
      <c r="AI1959" s="338"/>
      <c r="AJ1959" s="338"/>
      <c r="AK1959" s="338"/>
      <c r="AL1959" s="338"/>
      <c r="AM1959" s="590"/>
      <c r="DA1959" s="593"/>
    </row>
    <row r="1960" spans="1:105" s="591" customFormat="1" ht="14.5" x14ac:dyDescent="0.35">
      <c r="A1960" s="624" t="s">
        <v>1868</v>
      </c>
      <c r="B1960" s="624" t="s">
        <v>48</v>
      </c>
      <c r="C1960" s="21">
        <v>9780008539566</v>
      </c>
      <c r="D1960" s="475">
        <v>5.75</v>
      </c>
      <c r="E1960" s="134"/>
      <c r="F1960" s="366">
        <f t="shared" si="316"/>
        <v>0</v>
      </c>
      <c r="G1960" s="367">
        <f t="shared" si="304"/>
        <v>0</v>
      </c>
      <c r="H1960" s="338" t="s">
        <v>810</v>
      </c>
      <c r="I1960" s="338">
        <v>0</v>
      </c>
      <c r="J1960" s="167">
        <v>44833</v>
      </c>
      <c r="K1960" s="338"/>
      <c r="L1960" s="338"/>
      <c r="M1960" s="338"/>
      <c r="N1960" s="338"/>
      <c r="O1960" s="338"/>
      <c r="P1960" s="338"/>
      <c r="Q1960" s="338"/>
      <c r="R1960" s="338"/>
      <c r="S1960" s="338"/>
      <c r="T1960" s="338"/>
      <c r="U1960" s="338"/>
      <c r="V1960" s="338"/>
      <c r="W1960" s="338"/>
      <c r="X1960" s="338"/>
      <c r="Y1960" s="338"/>
      <c r="Z1960" s="338"/>
      <c r="AA1960" s="338"/>
      <c r="AB1960" s="338"/>
      <c r="AC1960" s="338"/>
      <c r="AD1960" s="338"/>
      <c r="AE1960" s="338"/>
      <c r="AF1960" s="338"/>
      <c r="AG1960" s="338"/>
      <c r="AH1960" s="338"/>
      <c r="AI1960" s="338"/>
      <c r="AJ1960" s="338"/>
      <c r="AK1960" s="338"/>
      <c r="AL1960" s="338"/>
      <c r="AM1960" s="590"/>
      <c r="DA1960" s="593"/>
    </row>
    <row r="1961" spans="1:105" s="591" customFormat="1" ht="14.5" x14ac:dyDescent="0.35">
      <c r="A1961" s="624" t="s">
        <v>1869</v>
      </c>
      <c r="B1961" s="624" t="s">
        <v>48</v>
      </c>
      <c r="C1961" s="21">
        <v>9780008539542</v>
      </c>
      <c r="D1961" s="475">
        <v>5.75</v>
      </c>
      <c r="E1961" s="134"/>
      <c r="F1961" s="366">
        <f>SUM(E1961*D1961)</f>
        <v>0</v>
      </c>
      <c r="G1961" s="367">
        <f t="shared" si="304"/>
        <v>0</v>
      </c>
      <c r="H1961" s="338" t="s">
        <v>810</v>
      </c>
      <c r="I1961" s="338">
        <v>0</v>
      </c>
      <c r="J1961" s="167">
        <v>44833</v>
      </c>
      <c r="K1961" s="338"/>
      <c r="L1961" s="338"/>
      <c r="M1961" s="338"/>
      <c r="N1961" s="338"/>
      <c r="O1961" s="338"/>
      <c r="P1961" s="338"/>
      <c r="Q1961" s="338"/>
      <c r="R1961" s="338"/>
      <c r="S1961" s="338"/>
      <c r="T1961" s="338"/>
      <c r="U1961" s="338"/>
      <c r="V1961" s="338"/>
      <c r="W1961" s="338"/>
      <c r="X1961" s="338"/>
      <c r="Y1961" s="338"/>
      <c r="Z1961" s="338"/>
      <c r="AA1961" s="338"/>
      <c r="AB1961" s="338"/>
      <c r="AC1961" s="338"/>
      <c r="AD1961" s="338"/>
      <c r="AE1961" s="338"/>
      <c r="AF1961" s="338"/>
      <c r="AG1961" s="338"/>
      <c r="AH1961" s="338"/>
      <c r="AI1961" s="338"/>
      <c r="AJ1961" s="338"/>
      <c r="AK1961" s="338"/>
      <c r="AL1961" s="338"/>
      <c r="AM1961" s="590"/>
      <c r="DA1961" s="593"/>
    </row>
    <row r="1962" spans="1:105" s="591" customFormat="1" ht="14.5" x14ac:dyDescent="0.35">
      <c r="A1962" s="624" t="s">
        <v>1082</v>
      </c>
      <c r="B1962" s="624" t="s">
        <v>48</v>
      </c>
      <c r="C1962" s="21">
        <v>9780008504656</v>
      </c>
      <c r="D1962" s="475">
        <v>5.75</v>
      </c>
      <c r="E1962" s="134"/>
      <c r="F1962" s="366">
        <f t="shared" si="316"/>
        <v>0</v>
      </c>
      <c r="G1962" s="367">
        <f t="shared" si="304"/>
        <v>0</v>
      </c>
      <c r="H1962" s="338" t="s">
        <v>810</v>
      </c>
      <c r="I1962" s="338">
        <v>0</v>
      </c>
      <c r="J1962" s="167">
        <v>44833</v>
      </c>
      <c r="K1962" s="338"/>
      <c r="L1962" s="338"/>
      <c r="M1962" s="338"/>
      <c r="N1962" s="338"/>
      <c r="O1962" s="338"/>
      <c r="P1962" s="338"/>
      <c r="Q1962" s="338"/>
      <c r="R1962" s="338"/>
      <c r="S1962" s="338"/>
      <c r="T1962" s="338"/>
      <c r="U1962" s="338"/>
      <c r="V1962" s="338"/>
      <c r="W1962" s="338"/>
      <c r="X1962" s="338"/>
      <c r="Y1962" s="338"/>
      <c r="Z1962" s="338"/>
      <c r="AA1962" s="338"/>
      <c r="AB1962" s="338"/>
      <c r="AC1962" s="338"/>
      <c r="AD1962" s="338"/>
      <c r="AE1962" s="338"/>
      <c r="AF1962" s="338"/>
      <c r="AG1962" s="338"/>
      <c r="AH1962" s="338"/>
      <c r="AI1962" s="338"/>
      <c r="AJ1962" s="338"/>
      <c r="AK1962" s="338"/>
      <c r="AL1962" s="338"/>
      <c r="AM1962" s="590"/>
      <c r="DA1962" s="593"/>
    </row>
    <row r="1963" spans="1:105" s="591" customFormat="1" ht="14.5" x14ac:dyDescent="0.35">
      <c r="A1963" s="624" t="s">
        <v>1870</v>
      </c>
      <c r="B1963" s="624" t="s">
        <v>48</v>
      </c>
      <c r="C1963" s="21">
        <v>9780008504687</v>
      </c>
      <c r="D1963" s="475">
        <v>5.75</v>
      </c>
      <c r="E1963" s="134"/>
      <c r="F1963" s="366">
        <f t="shared" si="316"/>
        <v>0</v>
      </c>
      <c r="G1963" s="367">
        <f t="shared" si="304"/>
        <v>0</v>
      </c>
      <c r="H1963" s="338" t="s">
        <v>810</v>
      </c>
      <c r="I1963" s="338">
        <v>0</v>
      </c>
      <c r="J1963" s="167">
        <v>44833</v>
      </c>
      <c r="K1963" s="338"/>
      <c r="L1963" s="338"/>
      <c r="M1963" s="338"/>
      <c r="N1963" s="338"/>
      <c r="O1963" s="338"/>
      <c r="P1963" s="338"/>
      <c r="Q1963" s="338"/>
      <c r="R1963" s="338"/>
      <c r="S1963" s="338"/>
      <c r="T1963" s="338"/>
      <c r="U1963" s="338"/>
      <c r="V1963" s="338"/>
      <c r="W1963" s="338"/>
      <c r="X1963" s="338"/>
      <c r="Y1963" s="338"/>
      <c r="Z1963" s="338"/>
      <c r="AA1963" s="338"/>
      <c r="AB1963" s="338"/>
      <c r="AC1963" s="338"/>
      <c r="AD1963" s="338"/>
      <c r="AE1963" s="338"/>
      <c r="AF1963" s="338"/>
      <c r="AG1963" s="338"/>
      <c r="AH1963" s="338"/>
      <c r="AI1963" s="338"/>
      <c r="AJ1963" s="338"/>
      <c r="AK1963" s="338"/>
      <c r="AL1963" s="338"/>
      <c r="AM1963" s="590"/>
      <c r="DA1963" s="593"/>
    </row>
    <row r="1964" spans="1:105" s="591" customFormat="1" ht="14.5" x14ac:dyDescent="0.35">
      <c r="A1964" s="624" t="s">
        <v>1871</v>
      </c>
      <c r="B1964" s="624" t="s">
        <v>48</v>
      </c>
      <c r="C1964" s="21">
        <v>9780008504663</v>
      </c>
      <c r="D1964" s="475">
        <v>5.75</v>
      </c>
      <c r="E1964" s="134"/>
      <c r="F1964" s="366">
        <f t="shared" si="316"/>
        <v>0</v>
      </c>
      <c r="G1964" s="367">
        <f t="shared" si="304"/>
        <v>0</v>
      </c>
      <c r="H1964" s="338" t="s">
        <v>810</v>
      </c>
      <c r="I1964" s="338">
        <v>0</v>
      </c>
      <c r="J1964" s="167">
        <v>44833</v>
      </c>
      <c r="K1964" s="338"/>
      <c r="L1964" s="338"/>
      <c r="M1964" s="338"/>
      <c r="N1964" s="338"/>
      <c r="O1964" s="338"/>
      <c r="P1964" s="338"/>
      <c r="Q1964" s="338"/>
      <c r="R1964" s="338"/>
      <c r="S1964" s="338"/>
      <c r="T1964" s="338"/>
      <c r="U1964" s="338"/>
      <c r="V1964" s="338"/>
      <c r="W1964" s="338"/>
      <c r="X1964" s="338"/>
      <c r="Y1964" s="338"/>
      <c r="Z1964" s="338"/>
      <c r="AA1964" s="338"/>
      <c r="AB1964" s="338"/>
      <c r="AC1964" s="338"/>
      <c r="AD1964" s="338"/>
      <c r="AE1964" s="338"/>
      <c r="AF1964" s="338"/>
      <c r="AG1964" s="338"/>
      <c r="AH1964" s="338"/>
      <c r="AI1964" s="338"/>
      <c r="AJ1964" s="338"/>
      <c r="AK1964" s="338"/>
      <c r="AL1964" s="338"/>
      <c r="AM1964" s="590"/>
      <c r="DA1964" s="593"/>
    </row>
    <row r="1965" spans="1:105" s="591" customFormat="1" ht="14.5" x14ac:dyDescent="0.35">
      <c r="A1965" s="624" t="s">
        <v>1872</v>
      </c>
      <c r="B1965" s="624" t="s">
        <v>48</v>
      </c>
      <c r="C1965" s="21">
        <v>9780008539443</v>
      </c>
      <c r="D1965" s="475">
        <v>5.75</v>
      </c>
      <c r="E1965" s="134"/>
      <c r="F1965" s="366">
        <f t="shared" si="316"/>
        <v>0</v>
      </c>
      <c r="G1965" s="367">
        <f t="shared" si="304"/>
        <v>0</v>
      </c>
      <c r="H1965" s="338" t="s">
        <v>810</v>
      </c>
      <c r="I1965" s="338">
        <v>0</v>
      </c>
      <c r="J1965" s="167">
        <v>44833</v>
      </c>
      <c r="K1965" s="338"/>
      <c r="L1965" s="338"/>
      <c r="M1965" s="338"/>
      <c r="N1965" s="338"/>
      <c r="O1965" s="338"/>
      <c r="P1965" s="338"/>
      <c r="Q1965" s="338"/>
      <c r="R1965" s="338"/>
      <c r="S1965" s="338"/>
      <c r="T1965" s="338"/>
      <c r="U1965" s="338"/>
      <c r="V1965" s="338"/>
      <c r="W1965" s="338"/>
      <c r="X1965" s="338"/>
      <c r="Y1965" s="338"/>
      <c r="Z1965" s="338"/>
      <c r="AA1965" s="338"/>
      <c r="AB1965" s="338"/>
      <c r="AC1965" s="338"/>
      <c r="AD1965" s="338"/>
      <c r="AE1965" s="338"/>
      <c r="AF1965" s="338"/>
      <c r="AG1965" s="338"/>
      <c r="AH1965" s="338"/>
      <c r="AI1965" s="338"/>
      <c r="AJ1965" s="338"/>
      <c r="AK1965" s="338"/>
      <c r="AL1965" s="338"/>
      <c r="AM1965" s="590"/>
      <c r="DA1965" s="593"/>
    </row>
    <row r="1966" spans="1:105" s="591" customFormat="1" ht="14.5" x14ac:dyDescent="0.35">
      <c r="A1966" s="624" t="s">
        <v>1873</v>
      </c>
      <c r="B1966" s="624" t="s">
        <v>48</v>
      </c>
      <c r="C1966" s="21">
        <v>9780008539429</v>
      </c>
      <c r="D1966" s="475">
        <v>5.75</v>
      </c>
      <c r="E1966" s="134"/>
      <c r="F1966" s="366">
        <f t="shared" si="316"/>
        <v>0</v>
      </c>
      <c r="G1966" s="367">
        <f t="shared" si="304"/>
        <v>0</v>
      </c>
      <c r="H1966" s="338" t="s">
        <v>810</v>
      </c>
      <c r="I1966" s="338">
        <v>0</v>
      </c>
      <c r="J1966" s="167">
        <v>44833</v>
      </c>
      <c r="K1966" s="338"/>
      <c r="L1966" s="338"/>
      <c r="M1966" s="338"/>
      <c r="N1966" s="338"/>
      <c r="O1966" s="338"/>
      <c r="P1966" s="338"/>
      <c r="Q1966" s="338"/>
      <c r="R1966" s="338"/>
      <c r="S1966" s="338"/>
      <c r="T1966" s="338"/>
      <c r="U1966" s="338"/>
      <c r="V1966" s="338"/>
      <c r="W1966" s="338"/>
      <c r="X1966" s="338"/>
      <c r="Y1966" s="338"/>
      <c r="Z1966" s="338"/>
      <c r="AA1966" s="338"/>
      <c r="AB1966" s="338"/>
      <c r="AC1966" s="338"/>
      <c r="AD1966" s="338"/>
      <c r="AE1966" s="338"/>
      <c r="AF1966" s="338"/>
      <c r="AG1966" s="338"/>
      <c r="AH1966" s="338"/>
      <c r="AI1966" s="338"/>
      <c r="AJ1966" s="338"/>
      <c r="AK1966" s="338"/>
      <c r="AL1966" s="338"/>
      <c r="AM1966" s="590"/>
      <c r="DA1966" s="593"/>
    </row>
    <row r="1967" spans="1:105" s="591" customFormat="1" ht="14.5" x14ac:dyDescent="0.35">
      <c r="A1967" s="624" t="s">
        <v>1874</v>
      </c>
      <c r="B1967" s="624" t="s">
        <v>48</v>
      </c>
      <c r="C1967" s="21">
        <v>9780008539467</v>
      </c>
      <c r="D1967" s="475">
        <v>5.75</v>
      </c>
      <c r="E1967" s="134"/>
      <c r="F1967" s="366">
        <f t="shared" si="316"/>
        <v>0</v>
      </c>
      <c r="G1967" s="367">
        <f t="shared" si="304"/>
        <v>0</v>
      </c>
      <c r="H1967" s="338" t="s">
        <v>810</v>
      </c>
      <c r="I1967" s="338">
        <v>0</v>
      </c>
      <c r="J1967" s="167">
        <v>44833</v>
      </c>
      <c r="K1967" s="338"/>
      <c r="L1967" s="338"/>
      <c r="M1967" s="338"/>
      <c r="N1967" s="338"/>
      <c r="O1967" s="338"/>
      <c r="P1967" s="338"/>
      <c r="Q1967" s="338"/>
      <c r="R1967" s="338"/>
      <c r="S1967" s="338"/>
      <c r="T1967" s="338"/>
      <c r="U1967" s="338"/>
      <c r="V1967" s="338"/>
      <c r="W1967" s="338"/>
      <c r="X1967" s="338"/>
      <c r="Y1967" s="338"/>
      <c r="Z1967" s="338"/>
      <c r="AA1967" s="338"/>
      <c r="AB1967" s="338"/>
      <c r="AC1967" s="338"/>
      <c r="AD1967" s="338"/>
      <c r="AE1967" s="338"/>
      <c r="AF1967" s="338"/>
      <c r="AG1967" s="338"/>
      <c r="AH1967" s="338"/>
      <c r="AI1967" s="338"/>
      <c r="AJ1967" s="338"/>
      <c r="AK1967" s="338"/>
      <c r="AL1967" s="338"/>
      <c r="AM1967" s="590"/>
      <c r="DA1967" s="593"/>
    </row>
    <row r="1968" spans="1:105" s="591" customFormat="1" ht="14.5" x14ac:dyDescent="0.35">
      <c r="A1968" s="624" t="s">
        <v>1875</v>
      </c>
      <c r="B1968" s="624" t="s">
        <v>48</v>
      </c>
      <c r="C1968" s="21">
        <v>9780008504373</v>
      </c>
      <c r="D1968" s="475">
        <v>5.75</v>
      </c>
      <c r="E1968" s="134"/>
      <c r="F1968" s="366">
        <f t="shared" ref="F1968:F1971" si="317">SUM(E1968*D1968)</f>
        <v>0</v>
      </c>
      <c r="G1968" s="367">
        <f t="shared" ref="G1968:G2023" si="318">IF($F$17="Y",$F$19,0)</f>
        <v>0</v>
      </c>
      <c r="H1968" s="338" t="s">
        <v>810</v>
      </c>
      <c r="I1968" s="338">
        <v>0</v>
      </c>
      <c r="J1968" s="167">
        <v>44441</v>
      </c>
      <c r="K1968" s="338"/>
      <c r="L1968" s="338"/>
      <c r="M1968" s="338"/>
      <c r="N1968" s="338"/>
      <c r="O1968" s="338"/>
      <c r="P1968" s="338"/>
      <c r="Q1968" s="338"/>
      <c r="R1968" s="338"/>
      <c r="S1968" s="338"/>
      <c r="T1968" s="338"/>
      <c r="U1968" s="338"/>
      <c r="V1968" s="338"/>
      <c r="W1968" s="338"/>
      <c r="X1968" s="338"/>
      <c r="Y1968" s="338"/>
      <c r="Z1968" s="338"/>
      <c r="AA1968" s="338"/>
      <c r="AB1968" s="338"/>
      <c r="AC1968" s="338"/>
      <c r="AD1968" s="338"/>
      <c r="AE1968" s="338"/>
      <c r="AF1968" s="338"/>
      <c r="AG1968" s="338"/>
      <c r="AH1968" s="338"/>
      <c r="AI1968" s="338"/>
      <c r="AJ1968" s="338"/>
      <c r="AK1968" s="338"/>
      <c r="AL1968" s="338"/>
      <c r="AM1968" s="590"/>
      <c r="DA1968" s="593"/>
    </row>
    <row r="1969" spans="1:105" s="591" customFormat="1" ht="14.5" x14ac:dyDescent="0.35">
      <c r="A1969" s="624" t="s">
        <v>1876</v>
      </c>
      <c r="B1969" s="624" t="s">
        <v>48</v>
      </c>
      <c r="C1969" s="21">
        <v>9780008504335</v>
      </c>
      <c r="D1969" s="475">
        <v>5.75</v>
      </c>
      <c r="E1969" s="134"/>
      <c r="F1969" s="366">
        <f>SUM(E1969*D1969)</f>
        <v>0</v>
      </c>
      <c r="G1969" s="367">
        <f t="shared" si="318"/>
        <v>0</v>
      </c>
      <c r="H1969" s="338" t="s">
        <v>810</v>
      </c>
      <c r="I1969" s="338">
        <v>0</v>
      </c>
      <c r="J1969" s="167">
        <v>44441</v>
      </c>
      <c r="K1969" s="338"/>
      <c r="L1969" s="338"/>
      <c r="M1969" s="338"/>
      <c r="N1969" s="338"/>
      <c r="O1969" s="338"/>
      <c r="P1969" s="338"/>
      <c r="Q1969" s="338"/>
      <c r="R1969" s="338"/>
      <c r="S1969" s="338"/>
      <c r="T1969" s="338"/>
      <c r="U1969" s="338"/>
      <c r="V1969" s="338"/>
      <c r="W1969" s="338"/>
      <c r="X1969" s="338"/>
      <c r="Y1969" s="338"/>
      <c r="Z1969" s="338"/>
      <c r="AA1969" s="338"/>
      <c r="AB1969" s="338"/>
      <c r="AC1969" s="338"/>
      <c r="AD1969" s="338"/>
      <c r="AE1969" s="338"/>
      <c r="AF1969" s="338"/>
      <c r="AG1969" s="338"/>
      <c r="AH1969" s="338"/>
      <c r="AI1969" s="338"/>
      <c r="AJ1969" s="338"/>
      <c r="AK1969" s="338"/>
      <c r="AL1969" s="338"/>
      <c r="AM1969" s="590"/>
      <c r="DA1969" s="593"/>
    </row>
    <row r="1970" spans="1:105" s="591" customFormat="1" ht="14.5" x14ac:dyDescent="0.35">
      <c r="A1970" s="624" t="s">
        <v>1877</v>
      </c>
      <c r="B1970" s="624" t="s">
        <v>48</v>
      </c>
      <c r="C1970" s="21">
        <v>9780008504380</v>
      </c>
      <c r="D1970" s="475">
        <v>5.75</v>
      </c>
      <c r="E1970" s="134"/>
      <c r="F1970" s="366">
        <f t="shared" si="317"/>
        <v>0</v>
      </c>
      <c r="G1970" s="367">
        <f t="shared" si="318"/>
        <v>0</v>
      </c>
      <c r="H1970" s="338" t="s">
        <v>810</v>
      </c>
      <c r="I1970" s="338">
        <v>0</v>
      </c>
      <c r="J1970" s="167">
        <v>44441</v>
      </c>
      <c r="K1970" s="338"/>
      <c r="L1970" s="338"/>
      <c r="M1970" s="338"/>
      <c r="N1970" s="338"/>
      <c r="O1970" s="338"/>
      <c r="P1970" s="338"/>
      <c r="Q1970" s="338"/>
      <c r="R1970" s="338"/>
      <c r="S1970" s="338"/>
      <c r="T1970" s="338"/>
      <c r="U1970" s="338"/>
      <c r="V1970" s="338"/>
      <c r="W1970" s="338"/>
      <c r="X1970" s="338"/>
      <c r="Y1970" s="338"/>
      <c r="Z1970" s="338"/>
      <c r="AA1970" s="338"/>
      <c r="AB1970" s="338"/>
      <c r="AC1970" s="338"/>
      <c r="AD1970" s="338"/>
      <c r="AE1970" s="338"/>
      <c r="AF1970" s="338"/>
      <c r="AG1970" s="338"/>
      <c r="AH1970" s="338"/>
      <c r="AI1970" s="338"/>
      <c r="AJ1970" s="338"/>
      <c r="AK1970" s="338"/>
      <c r="AL1970" s="338"/>
      <c r="AM1970" s="590"/>
      <c r="DA1970" s="593"/>
    </row>
    <row r="1971" spans="1:105" s="591" customFormat="1" ht="14.5" x14ac:dyDescent="0.35">
      <c r="A1971" s="624" t="s">
        <v>1878</v>
      </c>
      <c r="B1971" s="624" t="s">
        <v>48</v>
      </c>
      <c r="C1971" s="21">
        <v>9780008504359</v>
      </c>
      <c r="D1971" s="475">
        <v>5.75</v>
      </c>
      <c r="E1971" s="134"/>
      <c r="F1971" s="366">
        <f t="shared" si="317"/>
        <v>0</v>
      </c>
      <c r="G1971" s="367">
        <f t="shared" si="318"/>
        <v>0</v>
      </c>
      <c r="H1971" s="338" t="s">
        <v>810</v>
      </c>
      <c r="I1971" s="338">
        <v>0</v>
      </c>
      <c r="J1971" s="167">
        <v>44441</v>
      </c>
      <c r="K1971" s="338"/>
      <c r="L1971" s="338"/>
      <c r="M1971" s="338"/>
      <c r="N1971" s="338"/>
      <c r="O1971" s="338"/>
      <c r="P1971" s="338"/>
      <c r="Q1971" s="338"/>
      <c r="R1971" s="338"/>
      <c r="S1971" s="338"/>
      <c r="T1971" s="338"/>
      <c r="U1971" s="338"/>
      <c r="V1971" s="338"/>
      <c r="W1971" s="338"/>
      <c r="X1971" s="338"/>
      <c r="Y1971" s="338"/>
      <c r="Z1971" s="338"/>
      <c r="AA1971" s="338"/>
      <c r="AB1971" s="338"/>
      <c r="AC1971" s="338"/>
      <c r="AD1971" s="338"/>
      <c r="AE1971" s="338"/>
      <c r="AF1971" s="338"/>
      <c r="AG1971" s="338"/>
      <c r="AH1971" s="338"/>
      <c r="AI1971" s="338"/>
      <c r="AJ1971" s="338"/>
      <c r="AK1971" s="338"/>
      <c r="AL1971" s="338"/>
      <c r="AM1971" s="590"/>
      <c r="DA1971" s="593"/>
    </row>
    <row r="1972" spans="1:105" s="591" customFormat="1" ht="14.5" x14ac:dyDescent="0.35">
      <c r="A1972" s="624" t="s">
        <v>1879</v>
      </c>
      <c r="B1972" s="624" t="s">
        <v>48</v>
      </c>
      <c r="C1972" s="21">
        <v>9780008504366</v>
      </c>
      <c r="D1972" s="475">
        <v>5.75</v>
      </c>
      <c r="E1972" s="134"/>
      <c r="F1972" s="366">
        <f>SUM(E1972*D1972)</f>
        <v>0</v>
      </c>
      <c r="G1972" s="367">
        <f t="shared" si="318"/>
        <v>0</v>
      </c>
      <c r="H1972" s="338" t="s">
        <v>810</v>
      </c>
      <c r="I1972" s="338">
        <v>0</v>
      </c>
      <c r="J1972" s="167">
        <v>44441</v>
      </c>
      <c r="K1972" s="338"/>
      <c r="L1972" s="338"/>
      <c r="M1972" s="338"/>
      <c r="N1972" s="338"/>
      <c r="O1972" s="338"/>
      <c r="P1972" s="338"/>
      <c r="Q1972" s="338"/>
      <c r="R1972" s="338"/>
      <c r="S1972" s="338"/>
      <c r="T1972" s="338"/>
      <c r="U1972" s="338"/>
      <c r="V1972" s="338"/>
      <c r="W1972" s="338"/>
      <c r="X1972" s="338"/>
      <c r="Y1972" s="338"/>
      <c r="Z1972" s="338"/>
      <c r="AA1972" s="338"/>
      <c r="AB1972" s="338"/>
      <c r="AC1972" s="338"/>
      <c r="AD1972" s="338"/>
      <c r="AE1972" s="338"/>
      <c r="AF1972" s="338"/>
      <c r="AG1972" s="338"/>
      <c r="AH1972" s="338"/>
      <c r="AI1972" s="338"/>
      <c r="AJ1972" s="338"/>
      <c r="AK1972" s="338"/>
      <c r="AL1972" s="338"/>
      <c r="AM1972" s="590"/>
      <c r="DA1972" s="593"/>
    </row>
    <row r="1973" spans="1:105" s="591" customFormat="1" ht="14.5" x14ac:dyDescent="0.35">
      <c r="A1973" s="624" t="s">
        <v>1880</v>
      </c>
      <c r="B1973" s="624" t="s">
        <v>48</v>
      </c>
      <c r="C1973" s="21">
        <v>9780008504755</v>
      </c>
      <c r="D1973" s="475">
        <v>5.75</v>
      </c>
      <c r="E1973" s="134"/>
      <c r="F1973" s="366">
        <f t="shared" ref="F1973:F1976" si="319">SUM(E1973*D1973)</f>
        <v>0</v>
      </c>
      <c r="G1973" s="367">
        <f t="shared" si="318"/>
        <v>0</v>
      </c>
      <c r="H1973" s="338" t="s">
        <v>810</v>
      </c>
      <c r="I1973" s="338">
        <v>0</v>
      </c>
      <c r="J1973" s="167">
        <v>44441</v>
      </c>
      <c r="K1973" s="338"/>
      <c r="L1973" s="338"/>
      <c r="M1973" s="338"/>
      <c r="N1973" s="338"/>
      <c r="O1973" s="338"/>
      <c r="P1973" s="338"/>
      <c r="Q1973" s="338"/>
      <c r="R1973" s="338"/>
      <c r="S1973" s="338"/>
      <c r="T1973" s="338"/>
      <c r="U1973" s="338"/>
      <c r="V1973" s="338"/>
      <c r="W1973" s="338"/>
      <c r="X1973" s="338"/>
      <c r="Y1973" s="338"/>
      <c r="Z1973" s="338"/>
      <c r="AA1973" s="338"/>
      <c r="AB1973" s="338"/>
      <c r="AC1973" s="338"/>
      <c r="AD1973" s="338"/>
      <c r="AE1973" s="338"/>
      <c r="AF1973" s="338"/>
      <c r="AG1973" s="338"/>
      <c r="AH1973" s="338"/>
      <c r="AI1973" s="338"/>
      <c r="AJ1973" s="338"/>
      <c r="AK1973" s="338"/>
      <c r="AL1973" s="338"/>
      <c r="AM1973" s="590"/>
      <c r="DA1973" s="593"/>
    </row>
    <row r="1974" spans="1:105" s="591" customFormat="1" ht="14.5" x14ac:dyDescent="0.35">
      <c r="A1974" s="624" t="s">
        <v>1881</v>
      </c>
      <c r="B1974" s="624" t="s">
        <v>48</v>
      </c>
      <c r="C1974" s="569">
        <v>9780008505912</v>
      </c>
      <c r="D1974" s="475">
        <v>5.75</v>
      </c>
      <c r="E1974" s="134"/>
      <c r="F1974" s="366">
        <f t="shared" si="319"/>
        <v>0</v>
      </c>
      <c r="G1974" s="367">
        <f t="shared" si="318"/>
        <v>0</v>
      </c>
      <c r="H1974" s="338" t="s">
        <v>810</v>
      </c>
      <c r="I1974" s="338">
        <v>0</v>
      </c>
      <c r="J1974" s="167">
        <v>44441</v>
      </c>
      <c r="K1974" s="338"/>
      <c r="L1974" s="338"/>
      <c r="M1974" s="338"/>
      <c r="N1974" s="338"/>
      <c r="O1974" s="338"/>
      <c r="P1974" s="338"/>
      <c r="Q1974" s="338"/>
      <c r="R1974" s="338"/>
      <c r="S1974" s="338"/>
      <c r="T1974" s="338"/>
      <c r="U1974" s="338"/>
      <c r="V1974" s="338"/>
      <c r="W1974" s="338"/>
      <c r="X1974" s="338"/>
      <c r="Y1974" s="338"/>
      <c r="Z1974" s="338"/>
      <c r="AA1974" s="338"/>
      <c r="AB1974" s="338"/>
      <c r="AC1974" s="338"/>
      <c r="AD1974" s="338"/>
      <c r="AE1974" s="338"/>
      <c r="AF1974" s="338"/>
      <c r="AG1974" s="338"/>
      <c r="AH1974" s="338"/>
      <c r="AI1974" s="338"/>
      <c r="AJ1974" s="338"/>
      <c r="AK1974" s="338"/>
      <c r="AL1974" s="338"/>
      <c r="AM1974" s="590"/>
      <c r="DA1974" s="593"/>
    </row>
    <row r="1975" spans="1:105" s="591" customFormat="1" ht="14.5" x14ac:dyDescent="0.35">
      <c r="A1975" s="624" t="s">
        <v>1882</v>
      </c>
      <c r="B1975" s="624" t="s">
        <v>48</v>
      </c>
      <c r="C1975" s="21">
        <v>9780008504816</v>
      </c>
      <c r="D1975" s="475">
        <v>5.75</v>
      </c>
      <c r="E1975" s="134"/>
      <c r="F1975" s="366">
        <f t="shared" si="319"/>
        <v>0</v>
      </c>
      <c r="G1975" s="367">
        <f t="shared" si="318"/>
        <v>0</v>
      </c>
      <c r="H1975" s="338" t="s">
        <v>810</v>
      </c>
      <c r="I1975" s="338">
        <v>0</v>
      </c>
      <c r="J1975" s="167">
        <v>44441</v>
      </c>
      <c r="K1975" s="338"/>
      <c r="L1975" s="338"/>
      <c r="M1975" s="338"/>
      <c r="N1975" s="338"/>
      <c r="O1975" s="338"/>
      <c r="P1975" s="338"/>
      <c r="Q1975" s="338"/>
      <c r="R1975" s="338"/>
      <c r="S1975" s="338"/>
      <c r="T1975" s="338"/>
      <c r="U1975" s="338"/>
      <c r="V1975" s="338"/>
      <c r="W1975" s="338"/>
      <c r="X1975" s="338"/>
      <c r="Y1975" s="338"/>
      <c r="Z1975" s="338"/>
      <c r="AA1975" s="338"/>
      <c r="AB1975" s="338"/>
      <c r="AC1975" s="338"/>
      <c r="AD1975" s="338"/>
      <c r="AE1975" s="338"/>
      <c r="AF1975" s="338"/>
      <c r="AG1975" s="338"/>
      <c r="AH1975" s="338"/>
      <c r="AI1975" s="338"/>
      <c r="AJ1975" s="338"/>
      <c r="AK1975" s="338"/>
      <c r="AL1975" s="338"/>
      <c r="AM1975" s="590"/>
      <c r="DA1975" s="593"/>
    </row>
    <row r="1976" spans="1:105" s="591" customFormat="1" ht="14.5" x14ac:dyDescent="0.35">
      <c r="A1976" s="624" t="s">
        <v>1883</v>
      </c>
      <c r="B1976" s="624" t="s">
        <v>48</v>
      </c>
      <c r="C1976" s="21">
        <v>9780008504731</v>
      </c>
      <c r="D1976" s="475">
        <v>5.75</v>
      </c>
      <c r="E1976" s="134"/>
      <c r="F1976" s="366">
        <f t="shared" si="319"/>
        <v>0</v>
      </c>
      <c r="G1976" s="367">
        <f t="shared" si="318"/>
        <v>0</v>
      </c>
      <c r="H1976" s="338" t="s">
        <v>810</v>
      </c>
      <c r="I1976" s="338">
        <v>0</v>
      </c>
      <c r="J1976" s="167">
        <v>44441</v>
      </c>
      <c r="K1976" s="338"/>
      <c r="L1976" s="338"/>
      <c r="M1976" s="338"/>
      <c r="N1976" s="338"/>
      <c r="O1976" s="338"/>
      <c r="P1976" s="338"/>
      <c r="Q1976" s="338"/>
      <c r="R1976" s="338"/>
      <c r="S1976" s="338"/>
      <c r="T1976" s="338"/>
      <c r="U1976" s="338"/>
      <c r="V1976" s="338"/>
      <c r="W1976" s="338"/>
      <c r="X1976" s="338"/>
      <c r="Y1976" s="338"/>
      <c r="Z1976" s="338"/>
      <c r="AA1976" s="338"/>
      <c r="AB1976" s="338"/>
      <c r="AC1976" s="338"/>
      <c r="AD1976" s="338"/>
      <c r="AE1976" s="338"/>
      <c r="AF1976" s="338"/>
      <c r="AG1976" s="338"/>
      <c r="AH1976" s="338"/>
      <c r="AI1976" s="338"/>
      <c r="AJ1976" s="338"/>
      <c r="AK1976" s="338"/>
      <c r="AL1976" s="338"/>
      <c r="AM1976" s="590"/>
      <c r="DA1976" s="593"/>
    </row>
    <row r="1977" spans="1:105" s="591" customFormat="1" ht="14.5" x14ac:dyDescent="0.35">
      <c r="A1977" s="624" t="s">
        <v>1884</v>
      </c>
      <c r="B1977" s="624" t="s">
        <v>48</v>
      </c>
      <c r="C1977" s="21">
        <v>9780008539344</v>
      </c>
      <c r="D1977" s="475">
        <v>5.75</v>
      </c>
      <c r="E1977" s="134"/>
      <c r="F1977" s="366">
        <f>SUM(E1977*D1977)</f>
        <v>0</v>
      </c>
      <c r="G1977" s="367">
        <f t="shared" si="318"/>
        <v>0</v>
      </c>
      <c r="H1977" s="338" t="s">
        <v>810</v>
      </c>
      <c r="I1977" s="338">
        <v>0</v>
      </c>
      <c r="J1977" s="167">
        <v>44441</v>
      </c>
      <c r="K1977" s="338"/>
      <c r="L1977" s="338"/>
      <c r="M1977" s="338"/>
      <c r="N1977" s="338"/>
      <c r="O1977" s="338"/>
      <c r="P1977" s="338"/>
      <c r="Q1977" s="338"/>
      <c r="R1977" s="338"/>
      <c r="S1977" s="338"/>
      <c r="T1977" s="338"/>
      <c r="U1977" s="338"/>
      <c r="V1977" s="338"/>
      <c r="W1977" s="338"/>
      <c r="X1977" s="338"/>
      <c r="Y1977" s="338"/>
      <c r="Z1977" s="338"/>
      <c r="AA1977" s="338"/>
      <c r="AB1977" s="338"/>
      <c r="AC1977" s="338"/>
      <c r="AD1977" s="338"/>
      <c r="AE1977" s="338"/>
      <c r="AF1977" s="338"/>
      <c r="AG1977" s="338"/>
      <c r="AH1977" s="338"/>
      <c r="AI1977" s="338"/>
      <c r="AJ1977" s="338"/>
      <c r="AK1977" s="338"/>
      <c r="AL1977" s="338"/>
      <c r="AM1977" s="590"/>
      <c r="DA1977" s="593"/>
    </row>
    <row r="1978" spans="1:105" s="591" customFormat="1" ht="14.5" x14ac:dyDescent="0.35">
      <c r="A1978" s="624" t="s">
        <v>1885</v>
      </c>
      <c r="B1978" s="624" t="s">
        <v>48</v>
      </c>
      <c r="C1978" s="21">
        <v>9780008539320</v>
      </c>
      <c r="D1978" s="475">
        <v>5.75</v>
      </c>
      <c r="E1978" s="134"/>
      <c r="F1978" s="366">
        <f>SUM(E1978*D1978)</f>
        <v>0</v>
      </c>
      <c r="G1978" s="367">
        <f t="shared" si="318"/>
        <v>0</v>
      </c>
      <c r="H1978" s="338" t="s">
        <v>810</v>
      </c>
      <c r="I1978" s="338">
        <v>0</v>
      </c>
      <c r="J1978" s="167">
        <v>44441</v>
      </c>
      <c r="K1978" s="338"/>
      <c r="L1978" s="338"/>
      <c r="M1978" s="338"/>
      <c r="N1978" s="338"/>
      <c r="O1978" s="338"/>
      <c r="P1978" s="338"/>
      <c r="Q1978" s="338"/>
      <c r="R1978" s="338"/>
      <c r="S1978" s="338"/>
      <c r="T1978" s="338"/>
      <c r="U1978" s="338"/>
      <c r="V1978" s="338"/>
      <c r="W1978" s="338"/>
      <c r="X1978" s="338"/>
      <c r="Y1978" s="338"/>
      <c r="Z1978" s="338"/>
      <c r="AA1978" s="338"/>
      <c r="AB1978" s="338"/>
      <c r="AC1978" s="338"/>
      <c r="AD1978" s="338"/>
      <c r="AE1978" s="338"/>
      <c r="AF1978" s="338"/>
      <c r="AG1978" s="338"/>
      <c r="AH1978" s="338"/>
      <c r="AI1978" s="338"/>
      <c r="AJ1978" s="338"/>
      <c r="AK1978" s="338"/>
      <c r="AL1978" s="338"/>
      <c r="AM1978" s="590"/>
      <c r="DA1978" s="593"/>
    </row>
    <row r="1979" spans="1:105" s="591" customFormat="1" ht="14.5" x14ac:dyDescent="0.35">
      <c r="A1979" s="624" t="s">
        <v>1886</v>
      </c>
      <c r="B1979" s="624" t="s">
        <v>48</v>
      </c>
      <c r="C1979" s="21">
        <v>9780008539177</v>
      </c>
      <c r="D1979" s="475">
        <v>5.75</v>
      </c>
      <c r="E1979" s="134"/>
      <c r="F1979" s="366">
        <f>SUM(E1979*D1979)</f>
        <v>0</v>
      </c>
      <c r="G1979" s="367">
        <f t="shared" si="318"/>
        <v>0</v>
      </c>
      <c r="H1979" s="338" t="s">
        <v>810</v>
      </c>
      <c r="I1979" s="338">
        <v>0</v>
      </c>
      <c r="J1979" s="167">
        <v>44441</v>
      </c>
      <c r="K1979" s="338"/>
      <c r="L1979" s="338"/>
      <c r="M1979" s="338"/>
      <c r="N1979" s="338"/>
      <c r="O1979" s="338"/>
      <c r="P1979" s="338"/>
      <c r="Q1979" s="338"/>
      <c r="R1979" s="338"/>
      <c r="S1979" s="338"/>
      <c r="T1979" s="338"/>
      <c r="U1979" s="338"/>
      <c r="V1979" s="338"/>
      <c r="W1979" s="338"/>
      <c r="X1979" s="338"/>
      <c r="Y1979" s="338"/>
      <c r="Z1979" s="338"/>
      <c r="AA1979" s="338"/>
      <c r="AB1979" s="338"/>
      <c r="AC1979" s="338"/>
      <c r="AD1979" s="338"/>
      <c r="AE1979" s="338"/>
      <c r="AF1979" s="338"/>
      <c r="AG1979" s="338"/>
      <c r="AH1979" s="338"/>
      <c r="AI1979" s="338"/>
      <c r="AJ1979" s="338"/>
      <c r="AK1979" s="338"/>
      <c r="AL1979" s="338"/>
      <c r="AM1979" s="590"/>
      <c r="DA1979" s="593"/>
    </row>
    <row r="1980" spans="1:105" s="591" customFormat="1" ht="14.5" x14ac:dyDescent="0.35">
      <c r="A1980" s="624" t="s">
        <v>1887</v>
      </c>
      <c r="B1980" s="624" t="s">
        <v>48</v>
      </c>
      <c r="C1980" s="21">
        <v>9780008505936</v>
      </c>
      <c r="D1980" s="475">
        <v>5.75</v>
      </c>
      <c r="E1980" s="134"/>
      <c r="F1980" s="366">
        <f t="shared" ref="F1980" si="320">SUM(E1980*D1980)</f>
        <v>0</v>
      </c>
      <c r="G1980" s="367">
        <f t="shared" si="318"/>
        <v>0</v>
      </c>
      <c r="H1980" s="338" t="s">
        <v>810</v>
      </c>
      <c r="I1980" s="338">
        <v>0</v>
      </c>
      <c r="J1980" s="167">
        <v>44441</v>
      </c>
      <c r="K1980" s="338"/>
      <c r="L1980" s="338"/>
      <c r="M1980" s="338"/>
      <c r="N1980" s="338"/>
      <c r="O1980" s="338"/>
      <c r="P1980" s="338"/>
      <c r="Q1980" s="338"/>
      <c r="R1980" s="338"/>
      <c r="S1980" s="338"/>
      <c r="T1980" s="338"/>
      <c r="U1980" s="338"/>
      <c r="V1980" s="338"/>
      <c r="W1980" s="338"/>
      <c r="X1980" s="338"/>
      <c r="Y1980" s="338"/>
      <c r="Z1980" s="338"/>
      <c r="AA1980" s="338"/>
      <c r="AB1980" s="338"/>
      <c r="AC1980" s="338"/>
      <c r="AD1980" s="338"/>
      <c r="AE1980" s="338"/>
      <c r="AF1980" s="338"/>
      <c r="AG1980" s="338"/>
      <c r="AH1980" s="338"/>
      <c r="AI1980" s="338"/>
      <c r="AJ1980" s="338"/>
      <c r="AK1980" s="338"/>
      <c r="AL1980" s="338"/>
      <c r="AM1980" s="590"/>
      <c r="DA1980" s="593"/>
    </row>
    <row r="1981" spans="1:105" s="591" customFormat="1" ht="14.5" x14ac:dyDescent="0.35">
      <c r="A1981" s="624" t="s">
        <v>1888</v>
      </c>
      <c r="B1981" s="624" t="s">
        <v>48</v>
      </c>
      <c r="C1981" s="21">
        <v>9780008505943</v>
      </c>
      <c r="D1981" s="475">
        <v>5.75</v>
      </c>
      <c r="E1981" s="134"/>
      <c r="F1981" s="366">
        <f>SUM(E1981*D1981)</f>
        <v>0</v>
      </c>
      <c r="G1981" s="367">
        <f t="shared" si="318"/>
        <v>0</v>
      </c>
      <c r="H1981" s="338" t="s">
        <v>810</v>
      </c>
      <c r="I1981" s="338">
        <v>0</v>
      </c>
      <c r="J1981" s="167">
        <v>44441</v>
      </c>
      <c r="K1981" s="338"/>
      <c r="L1981" s="338"/>
      <c r="M1981" s="338"/>
      <c r="N1981" s="338"/>
      <c r="O1981" s="338"/>
      <c r="P1981" s="338"/>
      <c r="Q1981" s="338"/>
      <c r="R1981" s="338"/>
      <c r="S1981" s="338"/>
      <c r="T1981" s="338"/>
      <c r="U1981" s="338"/>
      <c r="V1981" s="338"/>
      <c r="W1981" s="338"/>
      <c r="X1981" s="338"/>
      <c r="Y1981" s="338"/>
      <c r="Z1981" s="338"/>
      <c r="AA1981" s="338"/>
      <c r="AB1981" s="338"/>
      <c r="AC1981" s="338"/>
      <c r="AD1981" s="338"/>
      <c r="AE1981" s="338"/>
      <c r="AF1981" s="338"/>
      <c r="AG1981" s="338"/>
      <c r="AH1981" s="338"/>
      <c r="AI1981" s="338"/>
      <c r="AJ1981" s="338"/>
      <c r="AK1981" s="338"/>
      <c r="AL1981" s="338"/>
      <c r="AM1981" s="590"/>
      <c r="DA1981" s="593"/>
    </row>
    <row r="1982" spans="1:105" s="591" customFormat="1" ht="14.5" x14ac:dyDescent="0.35">
      <c r="A1982" s="624" t="s">
        <v>1889</v>
      </c>
      <c r="B1982" s="624" t="s">
        <v>48</v>
      </c>
      <c r="C1982" s="21">
        <v>9780008505950</v>
      </c>
      <c r="D1982" s="475">
        <v>5.75</v>
      </c>
      <c r="E1982" s="134"/>
      <c r="F1982" s="366">
        <f t="shared" ref="F1982:F1985" si="321">SUM(E1982*D1982)</f>
        <v>0</v>
      </c>
      <c r="G1982" s="367">
        <f t="shared" si="318"/>
        <v>0</v>
      </c>
      <c r="H1982" s="338" t="s">
        <v>810</v>
      </c>
      <c r="I1982" s="338">
        <v>0</v>
      </c>
      <c r="J1982" s="167">
        <v>44441</v>
      </c>
      <c r="K1982" s="338"/>
      <c r="L1982" s="338"/>
      <c r="M1982" s="338"/>
      <c r="N1982" s="338"/>
      <c r="O1982" s="338"/>
      <c r="P1982" s="338"/>
      <c r="Q1982" s="338"/>
      <c r="R1982" s="338"/>
      <c r="S1982" s="338"/>
      <c r="T1982" s="338"/>
      <c r="U1982" s="338"/>
      <c r="V1982" s="338"/>
      <c r="W1982" s="338"/>
      <c r="X1982" s="338"/>
      <c r="Y1982" s="338"/>
      <c r="Z1982" s="338"/>
      <c r="AA1982" s="338"/>
      <c r="AB1982" s="338"/>
      <c r="AC1982" s="338"/>
      <c r="AD1982" s="338"/>
      <c r="AE1982" s="338"/>
      <c r="AF1982" s="338"/>
      <c r="AG1982" s="338"/>
      <c r="AH1982" s="338"/>
      <c r="AI1982" s="338"/>
      <c r="AJ1982" s="338"/>
      <c r="AK1982" s="338"/>
      <c r="AL1982" s="338"/>
      <c r="AM1982" s="590"/>
      <c r="DA1982" s="593"/>
    </row>
    <row r="1983" spans="1:105" s="591" customFormat="1" ht="14.5" x14ac:dyDescent="0.35">
      <c r="A1983" s="624" t="s">
        <v>1890</v>
      </c>
      <c r="B1983" s="624" t="s">
        <v>48</v>
      </c>
      <c r="C1983" s="21">
        <v>9780008539092</v>
      </c>
      <c r="D1983" s="475">
        <v>5.75</v>
      </c>
      <c r="E1983" s="134"/>
      <c r="F1983" s="366">
        <f t="shared" si="321"/>
        <v>0</v>
      </c>
      <c r="G1983" s="367">
        <f t="shared" si="318"/>
        <v>0</v>
      </c>
      <c r="H1983" s="338" t="s">
        <v>810</v>
      </c>
      <c r="I1983" s="338">
        <v>0</v>
      </c>
      <c r="J1983" s="167">
        <v>44441</v>
      </c>
      <c r="K1983" s="338"/>
      <c r="L1983" s="338"/>
      <c r="M1983" s="338"/>
      <c r="N1983" s="338"/>
      <c r="O1983" s="338"/>
      <c r="P1983" s="338"/>
      <c r="Q1983" s="338"/>
      <c r="R1983" s="338"/>
      <c r="S1983" s="338"/>
      <c r="T1983" s="338"/>
      <c r="U1983" s="338"/>
      <c r="V1983" s="338"/>
      <c r="W1983" s="338"/>
      <c r="X1983" s="338"/>
      <c r="Y1983" s="338"/>
      <c r="Z1983" s="338"/>
      <c r="AA1983" s="338"/>
      <c r="AB1983" s="338"/>
      <c r="AC1983" s="338"/>
      <c r="AD1983" s="338"/>
      <c r="AE1983" s="338"/>
      <c r="AF1983" s="338"/>
      <c r="AG1983" s="338"/>
      <c r="AH1983" s="338"/>
      <c r="AI1983" s="338"/>
      <c r="AJ1983" s="338"/>
      <c r="AK1983" s="338"/>
      <c r="AL1983" s="338"/>
      <c r="AM1983" s="590"/>
      <c r="DA1983" s="593"/>
    </row>
    <row r="1984" spans="1:105" s="591" customFormat="1" ht="14.5" x14ac:dyDescent="0.35">
      <c r="A1984" s="624" t="s">
        <v>1891</v>
      </c>
      <c r="B1984" s="624" t="s">
        <v>48</v>
      </c>
      <c r="C1984" s="21">
        <v>9780008539078</v>
      </c>
      <c r="D1984" s="475">
        <v>5.75</v>
      </c>
      <c r="E1984" s="134"/>
      <c r="F1984" s="366">
        <f t="shared" si="321"/>
        <v>0</v>
      </c>
      <c r="G1984" s="367">
        <f t="shared" si="318"/>
        <v>0</v>
      </c>
      <c r="H1984" s="338" t="s">
        <v>810</v>
      </c>
      <c r="I1984" s="338">
        <v>0</v>
      </c>
      <c r="J1984" s="167">
        <v>44441</v>
      </c>
      <c r="K1984" s="338"/>
      <c r="L1984" s="338"/>
      <c r="M1984" s="338"/>
      <c r="N1984" s="338"/>
      <c r="O1984" s="338"/>
      <c r="P1984" s="338"/>
      <c r="Q1984" s="338"/>
      <c r="R1984" s="338"/>
      <c r="S1984" s="338"/>
      <c r="T1984" s="338"/>
      <c r="U1984" s="338"/>
      <c r="V1984" s="338"/>
      <c r="W1984" s="338"/>
      <c r="X1984" s="338"/>
      <c r="Y1984" s="338"/>
      <c r="Z1984" s="338"/>
      <c r="AA1984" s="338"/>
      <c r="AB1984" s="338"/>
      <c r="AC1984" s="338"/>
      <c r="AD1984" s="338"/>
      <c r="AE1984" s="338"/>
      <c r="AF1984" s="338"/>
      <c r="AG1984" s="338"/>
      <c r="AH1984" s="338"/>
      <c r="AI1984" s="338"/>
      <c r="AJ1984" s="338"/>
      <c r="AK1984" s="338"/>
      <c r="AL1984" s="338"/>
      <c r="AM1984" s="590"/>
      <c r="DA1984" s="593"/>
    </row>
    <row r="1985" spans="1:105" s="591" customFormat="1" ht="14.5" x14ac:dyDescent="0.35">
      <c r="A1985" s="624" t="s">
        <v>1892</v>
      </c>
      <c r="B1985" s="624" t="s">
        <v>48</v>
      </c>
      <c r="C1985" s="21">
        <v>9780008539054</v>
      </c>
      <c r="D1985" s="475">
        <v>5.75</v>
      </c>
      <c r="E1985" s="134"/>
      <c r="F1985" s="366">
        <f t="shared" si="321"/>
        <v>0</v>
      </c>
      <c r="G1985" s="367">
        <f t="shared" si="318"/>
        <v>0</v>
      </c>
      <c r="H1985" s="338" t="s">
        <v>810</v>
      </c>
      <c r="I1985" s="338">
        <v>0</v>
      </c>
      <c r="J1985" s="167">
        <v>44441</v>
      </c>
      <c r="K1985" s="338"/>
      <c r="L1985" s="338"/>
      <c r="M1985" s="338"/>
      <c r="N1985" s="338"/>
      <c r="O1985" s="338"/>
      <c r="P1985" s="338"/>
      <c r="Q1985" s="338"/>
      <c r="R1985" s="338"/>
      <c r="S1985" s="338"/>
      <c r="T1985" s="338"/>
      <c r="U1985" s="338"/>
      <c r="V1985" s="338"/>
      <c r="W1985" s="338"/>
      <c r="X1985" s="338"/>
      <c r="Y1985" s="338"/>
      <c r="Z1985" s="338"/>
      <c r="AA1985" s="338"/>
      <c r="AB1985" s="338"/>
      <c r="AC1985" s="338"/>
      <c r="AD1985" s="338"/>
      <c r="AE1985" s="338"/>
      <c r="AF1985" s="338"/>
      <c r="AG1985" s="338"/>
      <c r="AH1985" s="338"/>
      <c r="AI1985" s="338"/>
      <c r="AJ1985" s="338"/>
      <c r="AK1985" s="338"/>
      <c r="AL1985" s="338"/>
      <c r="AM1985" s="590"/>
      <c r="DA1985" s="593"/>
    </row>
    <row r="1986" spans="1:105" s="591" customFormat="1" ht="14.5" x14ac:dyDescent="0.35">
      <c r="A1986" s="354" t="s">
        <v>1568</v>
      </c>
      <c r="B1986" s="573"/>
      <c r="C1986" s="573"/>
      <c r="D1986" s="573"/>
      <c r="E1986" s="134"/>
      <c r="F1986" s="573"/>
      <c r="G1986" s="573"/>
      <c r="H1986" s="338"/>
      <c r="I1986" s="338"/>
      <c r="J1986" s="364"/>
      <c r="K1986" s="338"/>
      <c r="L1986" s="338"/>
      <c r="M1986" s="338"/>
      <c r="N1986" s="338"/>
      <c r="O1986" s="338"/>
      <c r="P1986" s="338"/>
      <c r="Q1986" s="338"/>
      <c r="R1986" s="338"/>
      <c r="S1986" s="338"/>
      <c r="T1986" s="338"/>
      <c r="U1986" s="338"/>
      <c r="V1986" s="338"/>
      <c r="W1986" s="338"/>
      <c r="X1986" s="338"/>
      <c r="Y1986" s="338"/>
      <c r="Z1986" s="338"/>
      <c r="AA1986" s="338"/>
      <c r="AB1986" s="338"/>
      <c r="AC1986" s="338"/>
      <c r="AD1986" s="338"/>
      <c r="AE1986" s="338"/>
      <c r="AF1986" s="338"/>
      <c r="AG1986" s="338"/>
      <c r="AH1986" s="338"/>
      <c r="AI1986" s="338"/>
      <c r="AJ1986" s="338"/>
      <c r="AK1986" s="338"/>
      <c r="AL1986" s="338"/>
      <c r="AM1986" s="590"/>
      <c r="DA1986" s="593"/>
    </row>
    <row r="1987" spans="1:105" s="591" customFormat="1" ht="14.5" x14ac:dyDescent="0.35">
      <c r="A1987" s="470" t="s">
        <v>1400</v>
      </c>
      <c r="B1987" s="470" t="s">
        <v>48</v>
      </c>
      <c r="C1987" s="595">
        <v>9780008563714</v>
      </c>
      <c r="D1987" s="475">
        <v>89.99</v>
      </c>
      <c r="E1987" s="134"/>
      <c r="F1987" s="366">
        <f>SUM(E1987*D1987)</f>
        <v>0</v>
      </c>
      <c r="G1987" s="367">
        <f t="shared" ref="G1987:G2019" si="322">IF($F$17="Y",$F$19,0)</f>
        <v>0</v>
      </c>
      <c r="H1987" s="338" t="s">
        <v>810</v>
      </c>
      <c r="I1987" s="338">
        <v>0</v>
      </c>
      <c r="J1987" s="167">
        <v>44833</v>
      </c>
      <c r="K1987" s="338"/>
      <c r="L1987" s="338"/>
      <c r="M1987" s="338"/>
      <c r="N1987" s="338"/>
      <c r="O1987" s="338"/>
      <c r="P1987" s="338"/>
      <c r="Q1987" s="338"/>
      <c r="R1987" s="338"/>
      <c r="S1987" s="338"/>
      <c r="T1987" s="338"/>
      <c r="U1987" s="338"/>
      <c r="V1987" s="338"/>
      <c r="W1987" s="338"/>
      <c r="X1987" s="338"/>
      <c r="Y1987" s="338"/>
      <c r="Z1987" s="338"/>
      <c r="AA1987" s="338"/>
      <c r="AB1987" s="338"/>
      <c r="AC1987" s="338"/>
      <c r="AD1987" s="338"/>
      <c r="AE1987" s="338"/>
      <c r="AF1987" s="338"/>
      <c r="AG1987" s="338"/>
      <c r="AH1987" s="338"/>
      <c r="AI1987" s="338"/>
      <c r="AJ1987" s="338"/>
      <c r="AK1987" s="338"/>
      <c r="AL1987" s="338"/>
      <c r="AM1987" s="590"/>
      <c r="DA1987" s="593"/>
    </row>
    <row r="1988" spans="1:105" s="591" customFormat="1" ht="14.5" x14ac:dyDescent="0.35">
      <c r="A1988" s="470" t="s">
        <v>1401</v>
      </c>
      <c r="B1988" s="470" t="s">
        <v>48</v>
      </c>
      <c r="C1988" s="595">
        <v>9780008563721</v>
      </c>
      <c r="D1988" s="475">
        <v>89.99</v>
      </c>
      <c r="E1988" s="134"/>
      <c r="F1988" s="366">
        <f>SUM(E1988*D1988)</f>
        <v>0</v>
      </c>
      <c r="G1988" s="367">
        <f t="shared" si="322"/>
        <v>0</v>
      </c>
      <c r="H1988" s="338" t="s">
        <v>810</v>
      </c>
      <c r="I1988" s="338">
        <v>0</v>
      </c>
      <c r="J1988" s="167">
        <v>44833</v>
      </c>
      <c r="K1988" s="338"/>
      <c r="L1988" s="338"/>
      <c r="M1988" s="338"/>
      <c r="N1988" s="338"/>
      <c r="O1988" s="338"/>
      <c r="P1988" s="338"/>
      <c r="Q1988" s="338"/>
      <c r="R1988" s="338"/>
      <c r="S1988" s="338"/>
      <c r="T1988" s="338"/>
      <c r="U1988" s="338"/>
      <c r="V1988" s="338"/>
      <c r="W1988" s="338"/>
      <c r="X1988" s="338"/>
      <c r="Y1988" s="338"/>
      <c r="Z1988" s="338"/>
      <c r="AA1988" s="338"/>
      <c r="AB1988" s="338"/>
      <c r="AC1988" s="338"/>
      <c r="AD1988" s="338"/>
      <c r="AE1988" s="338"/>
      <c r="AF1988" s="338"/>
      <c r="AG1988" s="338"/>
      <c r="AH1988" s="338"/>
      <c r="AI1988" s="338"/>
      <c r="AJ1988" s="338"/>
      <c r="AK1988" s="338"/>
      <c r="AL1988" s="338"/>
      <c r="AM1988" s="590"/>
      <c r="DA1988" s="593"/>
    </row>
    <row r="1989" spans="1:105" s="591" customFormat="1" ht="14.5" x14ac:dyDescent="0.35">
      <c r="A1989" s="470" t="s">
        <v>1402</v>
      </c>
      <c r="B1989" s="470" t="s">
        <v>48</v>
      </c>
      <c r="C1989" s="595">
        <v>9780008563691</v>
      </c>
      <c r="D1989" s="475">
        <v>19.989999999999998</v>
      </c>
      <c r="E1989" s="134"/>
      <c r="F1989" s="366">
        <f>SUM(E1989*D1989)</f>
        <v>0</v>
      </c>
      <c r="G1989" s="367">
        <f t="shared" si="322"/>
        <v>0</v>
      </c>
      <c r="H1989" s="338" t="s">
        <v>810</v>
      </c>
      <c r="I1989" s="338">
        <v>0</v>
      </c>
      <c r="J1989" s="167">
        <v>44833</v>
      </c>
      <c r="K1989" s="338"/>
      <c r="L1989" s="338"/>
      <c r="M1989" s="338"/>
      <c r="N1989" s="338"/>
      <c r="O1989" s="338"/>
      <c r="P1989" s="338"/>
      <c r="Q1989" s="338"/>
      <c r="R1989" s="338"/>
      <c r="S1989" s="338"/>
      <c r="T1989" s="338"/>
      <c r="U1989" s="338"/>
      <c r="V1989" s="338"/>
      <c r="W1989" s="338"/>
      <c r="X1989" s="338"/>
      <c r="Y1989" s="338"/>
      <c r="Z1989" s="338"/>
      <c r="AA1989" s="338"/>
      <c r="AB1989" s="338"/>
      <c r="AC1989" s="338"/>
      <c r="AD1989" s="338"/>
      <c r="AE1989" s="338"/>
      <c r="AF1989" s="338"/>
      <c r="AG1989" s="338"/>
      <c r="AH1989" s="338"/>
      <c r="AI1989" s="338"/>
      <c r="AJ1989" s="338"/>
      <c r="AK1989" s="338"/>
      <c r="AL1989" s="338"/>
      <c r="AM1989" s="590"/>
      <c r="DA1989" s="593"/>
    </row>
    <row r="1990" spans="1:105" s="591" customFormat="1" ht="14.5" x14ac:dyDescent="0.35">
      <c r="A1990" s="470" t="s">
        <v>1403</v>
      </c>
      <c r="B1990" s="470" t="s">
        <v>48</v>
      </c>
      <c r="C1990" s="595">
        <v>9780008563707</v>
      </c>
      <c r="D1990" s="475">
        <v>19.989999999999998</v>
      </c>
      <c r="E1990" s="134"/>
      <c r="F1990" s="366">
        <f>SUM(E1990*D1990)</f>
        <v>0</v>
      </c>
      <c r="G1990" s="367">
        <f t="shared" si="322"/>
        <v>0</v>
      </c>
      <c r="H1990" s="338" t="s">
        <v>810</v>
      </c>
      <c r="I1990" s="338">
        <v>0</v>
      </c>
      <c r="J1990" s="167">
        <v>44833</v>
      </c>
      <c r="K1990" s="338"/>
      <c r="L1990" s="338"/>
      <c r="M1990" s="338"/>
      <c r="N1990" s="338"/>
      <c r="O1990" s="338"/>
      <c r="P1990" s="338"/>
      <c r="Q1990" s="338"/>
      <c r="R1990" s="338"/>
      <c r="S1990" s="338"/>
      <c r="T1990" s="338"/>
      <c r="U1990" s="338"/>
      <c r="V1990" s="338"/>
      <c r="W1990" s="338"/>
      <c r="X1990" s="338"/>
      <c r="Y1990" s="338"/>
      <c r="Z1990" s="338"/>
      <c r="AA1990" s="338"/>
      <c r="AB1990" s="338"/>
      <c r="AC1990" s="338"/>
      <c r="AD1990" s="338"/>
      <c r="AE1990" s="338"/>
      <c r="AF1990" s="338"/>
      <c r="AG1990" s="338"/>
      <c r="AH1990" s="338"/>
      <c r="AI1990" s="338"/>
      <c r="AJ1990" s="338"/>
      <c r="AK1990" s="338"/>
      <c r="AL1990" s="338"/>
      <c r="AM1990" s="590"/>
      <c r="DA1990" s="593"/>
    </row>
    <row r="1991" spans="1:105" s="591" customFormat="1" ht="14.5" x14ac:dyDescent="0.35">
      <c r="A1991" s="470" t="s">
        <v>1404</v>
      </c>
      <c r="B1991" s="470" t="s">
        <v>48</v>
      </c>
      <c r="C1991" s="595">
        <v>9780008563752</v>
      </c>
      <c r="D1991" s="475">
        <v>44.99</v>
      </c>
      <c r="E1991" s="134"/>
      <c r="F1991" s="366">
        <f>SUM(E1991*D1991)</f>
        <v>0</v>
      </c>
      <c r="G1991" s="367">
        <f t="shared" si="322"/>
        <v>0</v>
      </c>
      <c r="H1991" s="338" t="s">
        <v>810</v>
      </c>
      <c r="I1991" s="338">
        <v>0</v>
      </c>
      <c r="J1991" s="167">
        <v>44833</v>
      </c>
      <c r="K1991" s="338"/>
      <c r="L1991" s="338"/>
      <c r="M1991" s="338"/>
      <c r="N1991" s="338"/>
      <c r="O1991" s="338"/>
      <c r="P1991" s="338"/>
      <c r="Q1991" s="338"/>
      <c r="R1991" s="338"/>
      <c r="S1991" s="338"/>
      <c r="T1991" s="338"/>
      <c r="U1991" s="338"/>
      <c r="V1991" s="338"/>
      <c r="W1991" s="338"/>
      <c r="X1991" s="338"/>
      <c r="Y1991" s="338"/>
      <c r="Z1991" s="338"/>
      <c r="AA1991" s="338"/>
      <c r="AB1991" s="338"/>
      <c r="AC1991" s="338"/>
      <c r="AD1991" s="338"/>
      <c r="AE1991" s="338"/>
      <c r="AF1991" s="338"/>
      <c r="AG1991" s="338"/>
      <c r="AH1991" s="338"/>
      <c r="AI1991" s="338"/>
      <c r="AJ1991" s="338"/>
      <c r="AK1991" s="338"/>
      <c r="AL1991" s="338"/>
      <c r="AM1991" s="590"/>
      <c r="DA1991" s="593"/>
    </row>
    <row r="1992" spans="1:105" s="591" customFormat="1" ht="14.5" x14ac:dyDescent="0.35">
      <c r="A1992" s="470" t="s">
        <v>1398</v>
      </c>
      <c r="B1992" s="470" t="s">
        <v>48</v>
      </c>
      <c r="C1992" s="595">
        <v>9780008567576</v>
      </c>
      <c r="D1992" s="475">
        <v>59.99</v>
      </c>
      <c r="E1992" s="134"/>
      <c r="F1992" s="366">
        <f t="shared" ref="F1992:F1994" si="323">SUM(E1992*D1992)</f>
        <v>0</v>
      </c>
      <c r="G1992" s="367">
        <f t="shared" si="322"/>
        <v>0</v>
      </c>
      <c r="H1992" s="338" t="s">
        <v>810</v>
      </c>
      <c r="I1992" s="338">
        <v>0</v>
      </c>
      <c r="J1992" s="167">
        <v>44833</v>
      </c>
      <c r="K1992" s="338"/>
      <c r="L1992" s="338"/>
      <c r="M1992" s="338"/>
      <c r="N1992" s="338"/>
      <c r="O1992" s="338"/>
      <c r="P1992" s="338"/>
      <c r="Q1992" s="338"/>
      <c r="R1992" s="338"/>
      <c r="S1992" s="338"/>
      <c r="T1992" s="338"/>
      <c r="U1992" s="338"/>
      <c r="V1992" s="338"/>
      <c r="W1992" s="338"/>
      <c r="X1992" s="338"/>
      <c r="Y1992" s="338"/>
      <c r="Z1992" s="338"/>
      <c r="AA1992" s="338"/>
      <c r="AB1992" s="338"/>
      <c r="AC1992" s="338"/>
      <c r="AD1992" s="338"/>
      <c r="AE1992" s="338"/>
      <c r="AF1992" s="338"/>
      <c r="AG1992" s="338"/>
      <c r="AH1992" s="338"/>
      <c r="AI1992" s="338"/>
      <c r="AJ1992" s="338"/>
      <c r="AK1992" s="338"/>
      <c r="AL1992" s="338"/>
      <c r="AM1992" s="590"/>
      <c r="DA1992" s="593"/>
    </row>
    <row r="1993" spans="1:105" s="591" customFormat="1" ht="14.5" x14ac:dyDescent="0.35">
      <c r="A1993" s="470" t="s">
        <v>1399</v>
      </c>
      <c r="B1993" s="470" t="s">
        <v>48</v>
      </c>
      <c r="C1993" s="595">
        <v>9780008567583</v>
      </c>
      <c r="D1993" s="475">
        <v>89.99</v>
      </c>
      <c r="E1993" s="134"/>
      <c r="F1993" s="366">
        <f t="shared" si="323"/>
        <v>0</v>
      </c>
      <c r="G1993" s="367">
        <f t="shared" si="322"/>
        <v>0</v>
      </c>
      <c r="H1993" s="338" t="s">
        <v>810</v>
      </c>
      <c r="I1993" s="338">
        <v>0</v>
      </c>
      <c r="J1993" s="167">
        <v>44833</v>
      </c>
      <c r="K1993" s="338"/>
      <c r="L1993" s="338"/>
      <c r="M1993" s="338"/>
      <c r="N1993" s="338"/>
      <c r="O1993" s="338"/>
      <c r="P1993" s="338"/>
      <c r="Q1993" s="338"/>
      <c r="R1993" s="338"/>
      <c r="S1993" s="338"/>
      <c r="T1993" s="338"/>
      <c r="U1993" s="338"/>
      <c r="V1993" s="338"/>
      <c r="W1993" s="338"/>
      <c r="X1993" s="338"/>
      <c r="Y1993" s="338"/>
      <c r="Z1993" s="338"/>
      <c r="AA1993" s="338"/>
      <c r="AB1993" s="338"/>
      <c r="AC1993" s="338"/>
      <c r="AD1993" s="338"/>
      <c r="AE1993" s="338"/>
      <c r="AF1993" s="338"/>
      <c r="AG1993" s="338"/>
      <c r="AH1993" s="338"/>
      <c r="AI1993" s="338"/>
      <c r="AJ1993" s="338"/>
      <c r="AK1993" s="338"/>
      <c r="AL1993" s="338"/>
      <c r="AM1993" s="590"/>
      <c r="DA1993" s="593"/>
    </row>
    <row r="1994" spans="1:105" s="591" customFormat="1" ht="14.5" x14ac:dyDescent="0.35">
      <c r="A1994" s="470" t="s">
        <v>1577</v>
      </c>
      <c r="B1994" s="470" t="s">
        <v>48</v>
      </c>
      <c r="C1994" s="595">
        <v>9780008584337</v>
      </c>
      <c r="D1994" s="475">
        <v>89.99</v>
      </c>
      <c r="E1994" s="134"/>
      <c r="F1994" s="366">
        <f t="shared" si="323"/>
        <v>0</v>
      </c>
      <c r="G1994" s="367">
        <f t="shared" si="322"/>
        <v>0</v>
      </c>
      <c r="H1994" s="338" t="s">
        <v>810</v>
      </c>
      <c r="I1994" s="338">
        <v>0</v>
      </c>
      <c r="J1994" s="167">
        <v>44833</v>
      </c>
      <c r="K1994" s="338"/>
      <c r="L1994" s="338"/>
      <c r="M1994" s="338"/>
      <c r="N1994" s="338"/>
      <c r="O1994" s="338"/>
      <c r="P1994" s="338"/>
      <c r="Q1994" s="338"/>
      <c r="R1994" s="338"/>
      <c r="S1994" s="338"/>
      <c r="T1994" s="338"/>
      <c r="U1994" s="338"/>
      <c r="V1994" s="338"/>
      <c r="W1994" s="338"/>
      <c r="X1994" s="338"/>
      <c r="Y1994" s="338"/>
      <c r="Z1994" s="338"/>
      <c r="AA1994" s="338"/>
      <c r="AB1994" s="338"/>
      <c r="AC1994" s="338"/>
      <c r="AD1994" s="338"/>
      <c r="AE1994" s="338"/>
      <c r="AF1994" s="338"/>
      <c r="AG1994" s="338"/>
      <c r="AH1994" s="338"/>
      <c r="AI1994" s="338"/>
      <c r="AJ1994" s="338"/>
      <c r="AK1994" s="338"/>
      <c r="AL1994" s="338"/>
      <c r="AM1994" s="590"/>
      <c r="DA1994" s="593"/>
    </row>
    <row r="1995" spans="1:105" s="591" customFormat="1" ht="14.5" x14ac:dyDescent="0.35">
      <c r="A1995" s="470" t="s">
        <v>1324</v>
      </c>
      <c r="B1995" s="470" t="s">
        <v>48</v>
      </c>
      <c r="C1995" s="21">
        <v>9780008505974</v>
      </c>
      <c r="D1995" s="475">
        <v>16.989999999999998</v>
      </c>
      <c r="E1995" s="134"/>
      <c r="F1995" s="366">
        <f t="shared" ref="F1995:F2008" si="324">SUM(E1995*D1995)</f>
        <v>0</v>
      </c>
      <c r="G1995" s="367">
        <f t="shared" si="318"/>
        <v>0</v>
      </c>
      <c r="H1995" s="338" t="s">
        <v>810</v>
      </c>
      <c r="I1995" s="338">
        <v>0</v>
      </c>
      <c r="J1995" s="167">
        <v>44441</v>
      </c>
      <c r="K1995" s="338"/>
      <c r="L1995" s="338"/>
      <c r="M1995" s="338"/>
      <c r="N1995" s="338"/>
      <c r="O1995" s="338"/>
      <c r="P1995" s="338"/>
      <c r="Q1995" s="338"/>
      <c r="R1995" s="338"/>
      <c r="S1995" s="338"/>
      <c r="T1995" s="338"/>
      <c r="U1995" s="338"/>
      <c r="V1995" s="338"/>
      <c r="W1995" s="338"/>
      <c r="X1995" s="338"/>
      <c r="Y1995" s="338"/>
      <c r="Z1995" s="338"/>
      <c r="AA1995" s="338"/>
      <c r="AB1995" s="338"/>
      <c r="AC1995" s="338"/>
      <c r="AD1995" s="338"/>
      <c r="AE1995" s="338"/>
      <c r="AF1995" s="338"/>
      <c r="AG1995" s="338"/>
      <c r="AH1995" s="338"/>
      <c r="AI1995" s="338"/>
      <c r="AJ1995" s="338"/>
      <c r="AK1995" s="338"/>
      <c r="AL1995" s="338"/>
      <c r="AM1995" s="590"/>
      <c r="DA1995" s="593"/>
    </row>
    <row r="1996" spans="1:105" s="591" customFormat="1" ht="14.5" x14ac:dyDescent="0.35">
      <c r="A1996" s="470" t="s">
        <v>1325</v>
      </c>
      <c r="B1996" s="470" t="s">
        <v>48</v>
      </c>
      <c r="C1996" s="21">
        <v>9780008505998</v>
      </c>
      <c r="D1996" s="475">
        <v>19.989999999999998</v>
      </c>
      <c r="E1996" s="134"/>
      <c r="F1996" s="366">
        <f t="shared" si="324"/>
        <v>0</v>
      </c>
      <c r="G1996" s="367">
        <f t="shared" si="318"/>
        <v>0</v>
      </c>
      <c r="H1996" s="338" t="s">
        <v>810</v>
      </c>
      <c r="I1996" s="338">
        <v>0</v>
      </c>
      <c r="J1996" s="167">
        <v>44441</v>
      </c>
      <c r="K1996" s="338"/>
      <c r="L1996" s="338"/>
      <c r="M1996" s="338"/>
      <c r="N1996" s="338"/>
      <c r="O1996" s="338"/>
      <c r="P1996" s="338"/>
      <c r="Q1996" s="338"/>
      <c r="R1996" s="338"/>
      <c r="S1996" s="338"/>
      <c r="T1996" s="338"/>
      <c r="U1996" s="338"/>
      <c r="V1996" s="338"/>
      <c r="W1996" s="338"/>
      <c r="X1996" s="338"/>
      <c r="Y1996" s="338"/>
      <c r="Z1996" s="338"/>
      <c r="AA1996" s="338"/>
      <c r="AB1996" s="338"/>
      <c r="AC1996" s="338"/>
      <c r="AD1996" s="338"/>
      <c r="AE1996" s="338"/>
      <c r="AF1996" s="338"/>
      <c r="AG1996" s="338"/>
      <c r="AH1996" s="338"/>
      <c r="AI1996" s="338"/>
      <c r="AJ1996" s="338"/>
      <c r="AK1996" s="338"/>
      <c r="AL1996" s="338"/>
      <c r="AM1996" s="590"/>
      <c r="DA1996" s="593"/>
    </row>
    <row r="1997" spans="1:105" s="591" customFormat="1" ht="14.5" x14ac:dyDescent="0.35">
      <c r="A1997" s="470" t="s">
        <v>1326</v>
      </c>
      <c r="B1997" s="470" t="s">
        <v>48</v>
      </c>
      <c r="C1997" s="21">
        <v>9780008505981</v>
      </c>
      <c r="D1997" s="475">
        <v>44.99</v>
      </c>
      <c r="E1997" s="134"/>
      <c r="F1997" s="366">
        <f t="shared" si="324"/>
        <v>0</v>
      </c>
      <c r="G1997" s="367">
        <f t="shared" si="318"/>
        <v>0</v>
      </c>
      <c r="H1997" s="338" t="s">
        <v>810</v>
      </c>
      <c r="I1997" s="338">
        <v>0</v>
      </c>
      <c r="J1997" s="167">
        <v>44441</v>
      </c>
      <c r="K1997" s="338"/>
      <c r="L1997" s="338"/>
      <c r="M1997" s="338"/>
      <c r="N1997" s="338"/>
      <c r="O1997" s="338"/>
      <c r="P1997" s="338"/>
      <c r="Q1997" s="338"/>
      <c r="R1997" s="338"/>
      <c r="S1997" s="338"/>
      <c r="T1997" s="338"/>
      <c r="U1997" s="338"/>
      <c r="V1997" s="338"/>
      <c r="W1997" s="338"/>
      <c r="X1997" s="338"/>
      <c r="Y1997" s="338"/>
      <c r="Z1997" s="338"/>
      <c r="AA1997" s="338"/>
      <c r="AB1997" s="338"/>
      <c r="AC1997" s="338"/>
      <c r="AD1997" s="338"/>
      <c r="AE1997" s="338"/>
      <c r="AF1997" s="338"/>
      <c r="AG1997" s="338"/>
      <c r="AH1997" s="338"/>
      <c r="AI1997" s="338"/>
      <c r="AJ1997" s="338"/>
      <c r="AK1997" s="338"/>
      <c r="AL1997" s="338"/>
      <c r="AM1997" s="590"/>
      <c r="DA1997" s="593"/>
    </row>
    <row r="1998" spans="1:105" s="591" customFormat="1" ht="14.5" x14ac:dyDescent="0.35">
      <c r="A1998" s="470" t="s">
        <v>1330</v>
      </c>
      <c r="B1998" s="470" t="s">
        <v>48</v>
      </c>
      <c r="C1998" s="21">
        <v>9780008506087</v>
      </c>
      <c r="D1998" s="475">
        <v>14.99</v>
      </c>
      <c r="E1998" s="134"/>
      <c r="F1998" s="366">
        <f t="shared" si="324"/>
        <v>0</v>
      </c>
      <c r="G1998" s="367">
        <f t="shared" si="318"/>
        <v>0</v>
      </c>
      <c r="H1998" s="338" t="s">
        <v>810</v>
      </c>
      <c r="I1998" s="338">
        <v>0</v>
      </c>
      <c r="J1998" s="167">
        <v>44441</v>
      </c>
      <c r="K1998" s="338"/>
      <c r="L1998" s="338"/>
      <c r="M1998" s="338"/>
      <c r="N1998" s="338"/>
      <c r="O1998" s="338"/>
      <c r="P1998" s="338"/>
      <c r="Q1998" s="338"/>
      <c r="R1998" s="338"/>
      <c r="S1998" s="338"/>
      <c r="T1998" s="338"/>
      <c r="U1998" s="338"/>
      <c r="V1998" s="338"/>
      <c r="W1998" s="338"/>
      <c r="X1998" s="338"/>
      <c r="Y1998" s="338"/>
      <c r="Z1998" s="338"/>
      <c r="AA1998" s="338"/>
      <c r="AB1998" s="338"/>
      <c r="AC1998" s="338"/>
      <c r="AD1998" s="338"/>
      <c r="AE1998" s="338"/>
      <c r="AF1998" s="338"/>
      <c r="AG1998" s="338"/>
      <c r="AH1998" s="338"/>
      <c r="AI1998" s="338"/>
      <c r="AJ1998" s="338"/>
      <c r="AK1998" s="338"/>
      <c r="AL1998" s="338"/>
      <c r="AM1998" s="590"/>
      <c r="DA1998" s="593"/>
    </row>
    <row r="1999" spans="1:105" s="591" customFormat="1" ht="14.5" x14ac:dyDescent="0.35">
      <c r="A1999" s="470" t="s">
        <v>1571</v>
      </c>
      <c r="B1999" s="470" t="s">
        <v>48</v>
      </c>
      <c r="C1999" s="21">
        <v>9780008506094</v>
      </c>
      <c r="D1999" s="475">
        <v>14.99</v>
      </c>
      <c r="E1999" s="134"/>
      <c r="F1999" s="366">
        <f t="shared" si="324"/>
        <v>0</v>
      </c>
      <c r="G1999" s="367">
        <f t="shared" si="318"/>
        <v>0</v>
      </c>
      <c r="H1999" s="338" t="s">
        <v>810</v>
      </c>
      <c r="I1999" s="338">
        <v>0</v>
      </c>
      <c r="J1999" s="167">
        <v>44441</v>
      </c>
      <c r="K1999" s="338"/>
      <c r="L1999" s="338"/>
      <c r="M1999" s="338"/>
      <c r="N1999" s="338"/>
      <c r="O1999" s="338"/>
      <c r="P1999" s="338"/>
      <c r="Q1999" s="338"/>
      <c r="R1999" s="338"/>
      <c r="S1999" s="338"/>
      <c r="T1999" s="338"/>
      <c r="U1999" s="338"/>
      <c r="V1999" s="338"/>
      <c r="W1999" s="338"/>
      <c r="X1999" s="338"/>
      <c r="Y1999" s="338"/>
      <c r="Z1999" s="338"/>
      <c r="AA1999" s="338"/>
      <c r="AB1999" s="338"/>
      <c r="AC1999" s="338"/>
      <c r="AD1999" s="338"/>
      <c r="AE1999" s="338"/>
      <c r="AF1999" s="338"/>
      <c r="AG1999" s="338"/>
      <c r="AH1999" s="338"/>
      <c r="AI1999" s="338"/>
      <c r="AJ1999" s="338"/>
      <c r="AK1999" s="338"/>
      <c r="AL1999" s="338"/>
      <c r="AM1999" s="590"/>
      <c r="DA1999" s="593"/>
    </row>
    <row r="2000" spans="1:105" s="591" customFormat="1" ht="14.5" x14ac:dyDescent="0.35">
      <c r="A2000" s="470" t="s">
        <v>1327</v>
      </c>
      <c r="B2000" s="470" t="s">
        <v>48</v>
      </c>
      <c r="C2000" s="21">
        <v>9780008506018</v>
      </c>
      <c r="D2000" s="475">
        <v>14.99</v>
      </c>
      <c r="E2000" s="134"/>
      <c r="F2000" s="366">
        <f t="shared" si="324"/>
        <v>0</v>
      </c>
      <c r="G2000" s="367">
        <f t="shared" si="318"/>
        <v>0</v>
      </c>
      <c r="H2000" s="338" t="s">
        <v>810</v>
      </c>
      <c r="I2000" s="338">
        <v>0</v>
      </c>
      <c r="J2000" s="167">
        <v>44441</v>
      </c>
      <c r="K2000" s="338"/>
      <c r="L2000" s="338"/>
      <c r="M2000" s="338"/>
      <c r="N2000" s="338"/>
      <c r="O2000" s="338"/>
      <c r="P2000" s="338"/>
      <c r="Q2000" s="338"/>
      <c r="R2000" s="338"/>
      <c r="S2000" s="338"/>
      <c r="T2000" s="338"/>
      <c r="U2000" s="338"/>
      <c r="V2000" s="338"/>
      <c r="W2000" s="338"/>
      <c r="X2000" s="338"/>
      <c r="Y2000" s="338"/>
      <c r="Z2000" s="338"/>
      <c r="AA2000" s="338"/>
      <c r="AB2000" s="338"/>
      <c r="AC2000" s="338"/>
      <c r="AD2000" s="338"/>
      <c r="AE2000" s="338"/>
      <c r="AF2000" s="338"/>
      <c r="AG2000" s="338"/>
      <c r="AH2000" s="338"/>
      <c r="AI2000" s="338"/>
      <c r="AJ2000" s="338"/>
      <c r="AK2000" s="338"/>
      <c r="AL2000" s="338"/>
      <c r="AM2000" s="590"/>
      <c r="DA2000" s="593"/>
    </row>
    <row r="2001" spans="1:105" s="591" customFormat="1" ht="14.5" x14ac:dyDescent="0.35">
      <c r="A2001" s="470" t="s">
        <v>1572</v>
      </c>
      <c r="B2001" s="470" t="s">
        <v>48</v>
      </c>
      <c r="C2001" s="21">
        <v>9780008506025</v>
      </c>
      <c r="D2001" s="475">
        <v>10.99</v>
      </c>
      <c r="E2001" s="134"/>
      <c r="F2001" s="366">
        <f t="shared" si="324"/>
        <v>0</v>
      </c>
      <c r="G2001" s="367">
        <f t="shared" si="318"/>
        <v>0</v>
      </c>
      <c r="H2001" s="338" t="s">
        <v>810</v>
      </c>
      <c r="I2001" s="338">
        <v>0</v>
      </c>
      <c r="J2001" s="167">
        <v>44441</v>
      </c>
      <c r="K2001" s="338"/>
      <c r="L2001" s="338"/>
      <c r="M2001" s="338"/>
      <c r="N2001" s="338"/>
      <c r="O2001" s="338"/>
      <c r="P2001" s="338"/>
      <c r="Q2001" s="338"/>
      <c r="R2001" s="338"/>
      <c r="S2001" s="338"/>
      <c r="T2001" s="338"/>
      <c r="U2001" s="338"/>
      <c r="V2001" s="338"/>
      <c r="W2001" s="338"/>
      <c r="X2001" s="338"/>
      <c r="Y2001" s="338"/>
      <c r="Z2001" s="338"/>
      <c r="AA2001" s="338"/>
      <c r="AB2001" s="338"/>
      <c r="AC2001" s="338"/>
      <c r="AD2001" s="338"/>
      <c r="AE2001" s="338"/>
      <c r="AF2001" s="338"/>
      <c r="AG2001" s="338"/>
      <c r="AH2001" s="338"/>
      <c r="AI2001" s="338"/>
      <c r="AJ2001" s="338"/>
      <c r="AK2001" s="338"/>
      <c r="AL2001" s="338"/>
      <c r="AM2001" s="590"/>
      <c r="DA2001" s="593"/>
    </row>
    <row r="2002" spans="1:105" s="591" customFormat="1" ht="14.5" x14ac:dyDescent="0.35">
      <c r="A2002" s="470" t="s">
        <v>1573</v>
      </c>
      <c r="B2002" s="470" t="s">
        <v>48</v>
      </c>
      <c r="C2002" s="21">
        <v>9780008506032</v>
      </c>
      <c r="D2002" s="475">
        <v>19.989999999999998</v>
      </c>
      <c r="E2002" s="134"/>
      <c r="F2002" s="366">
        <f t="shared" si="324"/>
        <v>0</v>
      </c>
      <c r="G2002" s="367">
        <f t="shared" si="318"/>
        <v>0</v>
      </c>
      <c r="H2002" s="338" t="s">
        <v>810</v>
      </c>
      <c r="I2002" s="338">
        <v>0</v>
      </c>
      <c r="J2002" s="167">
        <v>44441</v>
      </c>
      <c r="K2002" s="338"/>
      <c r="L2002" s="338"/>
      <c r="M2002" s="338"/>
      <c r="N2002" s="338"/>
      <c r="O2002" s="338"/>
      <c r="P2002" s="338"/>
      <c r="Q2002" s="338"/>
      <c r="R2002" s="338"/>
      <c r="S2002" s="338"/>
      <c r="T2002" s="338"/>
      <c r="U2002" s="338"/>
      <c r="V2002" s="338"/>
      <c r="W2002" s="338"/>
      <c r="X2002" s="338"/>
      <c r="Y2002" s="338"/>
      <c r="Z2002" s="338"/>
      <c r="AA2002" s="338"/>
      <c r="AB2002" s="338"/>
      <c r="AC2002" s="338"/>
      <c r="AD2002" s="338"/>
      <c r="AE2002" s="338"/>
      <c r="AF2002" s="338"/>
      <c r="AG2002" s="338"/>
      <c r="AH2002" s="338"/>
      <c r="AI2002" s="338"/>
      <c r="AJ2002" s="338"/>
      <c r="AK2002" s="338"/>
      <c r="AL2002" s="338"/>
      <c r="AM2002" s="590"/>
      <c r="DA2002" s="593"/>
    </row>
    <row r="2003" spans="1:105" s="627" customFormat="1" ht="14.5" x14ac:dyDescent="0.35">
      <c r="A2003" s="470" t="s">
        <v>1574</v>
      </c>
      <c r="B2003" s="470" t="s">
        <v>48</v>
      </c>
      <c r="C2003" s="21">
        <v>9780008506049</v>
      </c>
      <c r="D2003" s="475">
        <v>19.989999999999998</v>
      </c>
      <c r="E2003" s="134"/>
      <c r="F2003" s="366">
        <f t="shared" si="324"/>
        <v>0</v>
      </c>
      <c r="G2003" s="367">
        <f t="shared" si="318"/>
        <v>0</v>
      </c>
      <c r="H2003" s="338" t="s">
        <v>810</v>
      </c>
      <c r="I2003" s="338">
        <v>0</v>
      </c>
      <c r="J2003" s="167">
        <v>44441</v>
      </c>
      <c r="K2003" s="618"/>
      <c r="L2003" s="618"/>
      <c r="M2003" s="618"/>
      <c r="N2003" s="618"/>
      <c r="O2003" s="618"/>
      <c r="P2003" s="618"/>
      <c r="Q2003" s="618"/>
      <c r="R2003" s="618"/>
      <c r="S2003" s="618"/>
      <c r="T2003" s="618"/>
      <c r="U2003" s="618"/>
      <c r="V2003" s="618"/>
      <c r="W2003" s="618"/>
      <c r="X2003" s="618"/>
      <c r="Y2003" s="618"/>
      <c r="Z2003" s="618"/>
      <c r="AA2003" s="618"/>
      <c r="AB2003" s="618"/>
      <c r="AC2003" s="618"/>
      <c r="AD2003" s="618"/>
      <c r="AE2003" s="618"/>
      <c r="AF2003" s="618"/>
      <c r="AG2003" s="618"/>
      <c r="AH2003" s="618"/>
      <c r="AI2003" s="618"/>
      <c r="AJ2003" s="618"/>
      <c r="AK2003" s="618"/>
      <c r="AL2003" s="618"/>
      <c r="AM2003" s="626"/>
      <c r="DA2003" s="628"/>
    </row>
    <row r="2004" spans="1:105" s="591" customFormat="1" ht="14.5" x14ac:dyDescent="0.35">
      <c r="A2004" s="470" t="s">
        <v>1575</v>
      </c>
      <c r="B2004" s="470" t="s">
        <v>48</v>
      </c>
      <c r="C2004" s="21">
        <v>9780008506056</v>
      </c>
      <c r="D2004" s="475">
        <v>29.99</v>
      </c>
      <c r="E2004" s="134"/>
      <c r="F2004" s="366">
        <f t="shared" si="324"/>
        <v>0</v>
      </c>
      <c r="G2004" s="367">
        <f t="shared" si="318"/>
        <v>0</v>
      </c>
      <c r="H2004" s="338" t="s">
        <v>810</v>
      </c>
      <c r="I2004" s="338">
        <v>0</v>
      </c>
      <c r="J2004" s="167">
        <v>44441</v>
      </c>
      <c r="K2004" s="338"/>
      <c r="L2004" s="338"/>
      <c r="M2004" s="338"/>
      <c r="N2004" s="338"/>
      <c r="O2004" s="338"/>
      <c r="P2004" s="338"/>
      <c r="Q2004" s="338"/>
      <c r="R2004" s="338"/>
      <c r="S2004" s="338"/>
      <c r="T2004" s="338"/>
      <c r="U2004" s="338"/>
      <c r="V2004" s="338"/>
      <c r="W2004" s="338"/>
      <c r="X2004" s="338"/>
      <c r="Y2004" s="338"/>
      <c r="Z2004" s="338"/>
      <c r="AA2004" s="338"/>
      <c r="AB2004" s="338"/>
      <c r="AC2004" s="338"/>
      <c r="AD2004" s="338"/>
      <c r="AE2004" s="338"/>
      <c r="AF2004" s="338"/>
      <c r="AG2004" s="338"/>
      <c r="AH2004" s="338"/>
      <c r="AI2004" s="338"/>
      <c r="AJ2004" s="338"/>
      <c r="AK2004" s="338"/>
      <c r="AL2004" s="338"/>
      <c r="AM2004" s="590"/>
      <c r="DA2004" s="593"/>
    </row>
    <row r="2005" spans="1:105" s="591" customFormat="1" ht="14.5" x14ac:dyDescent="0.35">
      <c r="A2005" s="470" t="s">
        <v>1328</v>
      </c>
      <c r="B2005" s="470" t="s">
        <v>48</v>
      </c>
      <c r="C2005" s="21">
        <v>9780008506063</v>
      </c>
      <c r="D2005" s="475">
        <v>14.99</v>
      </c>
      <c r="E2005" s="134"/>
      <c r="F2005" s="366">
        <f t="shared" si="324"/>
        <v>0</v>
      </c>
      <c r="G2005" s="367">
        <f t="shared" si="318"/>
        <v>0</v>
      </c>
      <c r="H2005" s="338" t="s">
        <v>810</v>
      </c>
      <c r="I2005" s="338">
        <v>0</v>
      </c>
      <c r="J2005" s="167">
        <v>44441</v>
      </c>
      <c r="K2005" s="338"/>
      <c r="L2005" s="338"/>
      <c r="M2005" s="338"/>
      <c r="N2005" s="338"/>
      <c r="O2005" s="338"/>
      <c r="P2005" s="338"/>
      <c r="Q2005" s="338"/>
      <c r="R2005" s="338"/>
      <c r="S2005" s="338"/>
      <c r="T2005" s="338"/>
      <c r="U2005" s="338"/>
      <c r="V2005" s="338"/>
      <c r="W2005" s="338"/>
      <c r="X2005" s="338"/>
      <c r="Y2005" s="338"/>
      <c r="Z2005" s="338"/>
      <c r="AA2005" s="338"/>
      <c r="AB2005" s="338"/>
      <c r="AC2005" s="338"/>
      <c r="AD2005" s="338"/>
      <c r="AE2005" s="338"/>
      <c r="AF2005" s="338"/>
      <c r="AG2005" s="338"/>
      <c r="AH2005" s="338"/>
      <c r="AI2005" s="338"/>
      <c r="AJ2005" s="338"/>
      <c r="AK2005" s="338"/>
      <c r="AL2005" s="338"/>
      <c r="AM2005" s="590"/>
      <c r="DA2005" s="593"/>
    </row>
    <row r="2006" spans="1:105" s="591" customFormat="1" ht="14.5" x14ac:dyDescent="0.35">
      <c r="A2006" s="470" t="s">
        <v>1329</v>
      </c>
      <c r="B2006" s="470" t="s">
        <v>48</v>
      </c>
      <c r="C2006" s="21">
        <v>9780008506070</v>
      </c>
      <c r="D2006" s="475">
        <v>14.99</v>
      </c>
      <c r="E2006" s="134"/>
      <c r="F2006" s="366">
        <f t="shared" si="324"/>
        <v>0</v>
      </c>
      <c r="G2006" s="367">
        <f t="shared" si="318"/>
        <v>0</v>
      </c>
      <c r="H2006" s="338" t="s">
        <v>810</v>
      </c>
      <c r="I2006" s="338">
        <v>0</v>
      </c>
      <c r="J2006" s="167">
        <v>44441</v>
      </c>
      <c r="K2006" s="338"/>
      <c r="L2006" s="338"/>
      <c r="M2006" s="338"/>
      <c r="N2006" s="338"/>
      <c r="O2006" s="338"/>
      <c r="P2006" s="338"/>
      <c r="Q2006" s="338"/>
      <c r="R2006" s="338"/>
      <c r="S2006" s="338"/>
      <c r="T2006" s="338"/>
      <c r="U2006" s="338"/>
      <c r="V2006" s="338"/>
      <c r="W2006" s="338"/>
      <c r="X2006" s="338"/>
      <c r="Y2006" s="338"/>
      <c r="Z2006" s="338"/>
      <c r="AA2006" s="338"/>
      <c r="AB2006" s="338"/>
      <c r="AC2006" s="338"/>
      <c r="AD2006" s="338"/>
      <c r="AE2006" s="338"/>
      <c r="AF2006" s="338"/>
      <c r="AG2006" s="338"/>
      <c r="AH2006" s="338"/>
      <c r="AI2006" s="338"/>
      <c r="AJ2006" s="338"/>
      <c r="AK2006" s="338"/>
      <c r="AL2006" s="338"/>
      <c r="AM2006" s="590"/>
      <c r="DA2006" s="593"/>
    </row>
    <row r="2007" spans="1:105" s="591" customFormat="1" ht="14.5" x14ac:dyDescent="0.35">
      <c r="A2007" s="470" t="s">
        <v>1331</v>
      </c>
      <c r="B2007" s="470" t="s">
        <v>48</v>
      </c>
      <c r="C2007" s="21">
        <v>9780008506100</v>
      </c>
      <c r="D2007" s="475">
        <v>29.99</v>
      </c>
      <c r="E2007" s="134"/>
      <c r="F2007" s="366">
        <f t="shared" si="324"/>
        <v>0</v>
      </c>
      <c r="G2007" s="367">
        <f t="shared" si="318"/>
        <v>0</v>
      </c>
      <c r="H2007" s="338" t="s">
        <v>810</v>
      </c>
      <c r="I2007" s="338">
        <v>0</v>
      </c>
      <c r="J2007" s="167">
        <v>44441</v>
      </c>
      <c r="K2007" s="338"/>
      <c r="L2007" s="338"/>
      <c r="M2007" s="338"/>
      <c r="N2007" s="338"/>
      <c r="O2007" s="338"/>
      <c r="P2007" s="338"/>
      <c r="Q2007" s="338"/>
      <c r="R2007" s="338"/>
      <c r="S2007" s="338"/>
      <c r="T2007" s="338"/>
      <c r="U2007" s="338"/>
      <c r="V2007" s="338"/>
      <c r="W2007" s="338"/>
      <c r="X2007" s="338"/>
      <c r="Y2007" s="338"/>
      <c r="Z2007" s="338"/>
      <c r="AA2007" s="338"/>
      <c r="AB2007" s="338"/>
      <c r="AC2007" s="338"/>
      <c r="AD2007" s="338"/>
      <c r="AE2007" s="338"/>
      <c r="AF2007" s="338"/>
      <c r="AG2007" s="338"/>
      <c r="AH2007" s="338"/>
      <c r="AI2007" s="338"/>
      <c r="AJ2007" s="338"/>
      <c r="AK2007" s="338"/>
      <c r="AL2007" s="338"/>
      <c r="AM2007" s="590"/>
      <c r="DA2007" s="593"/>
    </row>
    <row r="2008" spans="1:105" s="591" customFormat="1" ht="14.5" x14ac:dyDescent="0.35">
      <c r="A2008" s="470" t="s">
        <v>1332</v>
      </c>
      <c r="B2008" s="470" t="s">
        <v>48</v>
      </c>
      <c r="C2008" s="21">
        <v>9780008506117</v>
      </c>
      <c r="D2008" s="475">
        <v>14.99</v>
      </c>
      <c r="E2008" s="134"/>
      <c r="F2008" s="366">
        <f t="shared" si="324"/>
        <v>0</v>
      </c>
      <c r="G2008" s="367">
        <f t="shared" si="318"/>
        <v>0</v>
      </c>
      <c r="H2008" s="338" t="s">
        <v>810</v>
      </c>
      <c r="I2008" s="338">
        <v>0</v>
      </c>
      <c r="J2008" s="167">
        <v>44441</v>
      </c>
      <c r="K2008" s="338"/>
      <c r="L2008" s="338"/>
      <c r="M2008" s="338"/>
      <c r="N2008" s="338"/>
      <c r="O2008" s="338"/>
      <c r="P2008" s="338"/>
      <c r="Q2008" s="338"/>
      <c r="R2008" s="338"/>
      <c r="S2008" s="338"/>
      <c r="T2008" s="338"/>
      <c r="U2008" s="338"/>
      <c r="V2008" s="338"/>
      <c r="W2008" s="338"/>
      <c r="X2008" s="338"/>
      <c r="Y2008" s="338"/>
      <c r="Z2008" s="338"/>
      <c r="AA2008" s="338"/>
      <c r="AB2008" s="338"/>
      <c r="AC2008" s="338"/>
      <c r="AD2008" s="338"/>
      <c r="AE2008" s="338"/>
      <c r="AF2008" s="338"/>
      <c r="AG2008" s="338"/>
      <c r="AH2008" s="338"/>
      <c r="AI2008" s="338"/>
      <c r="AJ2008" s="338"/>
      <c r="AK2008" s="338"/>
      <c r="AL2008" s="338"/>
      <c r="AM2008" s="590"/>
      <c r="DA2008" s="593"/>
    </row>
    <row r="2009" spans="1:105" s="604" customFormat="1" ht="14.5" x14ac:dyDescent="0.35">
      <c r="A2009" s="619" t="s">
        <v>1569</v>
      </c>
      <c r="B2009" s="624"/>
      <c r="C2009" s="629"/>
      <c r="D2009" s="475"/>
      <c r="E2009" s="614"/>
      <c r="F2009" s="621"/>
      <c r="G2009" s="622"/>
      <c r="H2009" s="618"/>
      <c r="I2009" s="618"/>
      <c r="J2009" s="615"/>
      <c r="K2009" s="364"/>
      <c r="L2009" s="364"/>
      <c r="M2009" s="364"/>
      <c r="N2009" s="364"/>
      <c r="O2009" s="364"/>
      <c r="P2009" s="364"/>
      <c r="Q2009" s="364"/>
      <c r="R2009" s="364"/>
      <c r="S2009" s="364"/>
      <c r="T2009" s="364"/>
      <c r="U2009" s="364"/>
      <c r="V2009" s="364"/>
      <c r="W2009" s="364"/>
      <c r="X2009" s="364"/>
      <c r="Y2009" s="364"/>
      <c r="Z2009" s="364"/>
      <c r="AA2009" s="364"/>
      <c r="AB2009" s="364"/>
      <c r="AC2009" s="364"/>
      <c r="AD2009" s="364"/>
      <c r="AE2009" s="364"/>
      <c r="AF2009" s="364"/>
      <c r="AG2009" s="364"/>
      <c r="AH2009" s="364"/>
      <c r="AI2009" s="364"/>
      <c r="AJ2009" s="364"/>
      <c r="AK2009" s="364"/>
      <c r="AL2009" s="364"/>
      <c r="AM2009" s="603"/>
      <c r="DA2009" s="593"/>
    </row>
    <row r="2010" spans="1:105" s="627" customFormat="1" ht="14.5" x14ac:dyDescent="0.35">
      <c r="A2010" s="470" t="s">
        <v>1409</v>
      </c>
      <c r="B2010" s="470" t="s">
        <v>48</v>
      </c>
      <c r="C2010" s="595">
        <v>9780008582562</v>
      </c>
      <c r="D2010" s="475">
        <v>14.99</v>
      </c>
      <c r="E2010" s="134"/>
      <c r="F2010" s="366">
        <f>SUM(E2010*D2010)</f>
        <v>0</v>
      </c>
      <c r="G2010" s="367">
        <f t="shared" ref="G2010:G2014" si="325">IF($F$17="Y",$F$19,0)</f>
        <v>0</v>
      </c>
      <c r="H2010" s="338" t="s">
        <v>810</v>
      </c>
      <c r="I2010" s="338">
        <v>0</v>
      </c>
      <c r="J2010" s="47">
        <v>44847</v>
      </c>
      <c r="K2010" s="618"/>
      <c r="L2010" s="618"/>
      <c r="M2010" s="618"/>
      <c r="N2010" s="618"/>
      <c r="O2010" s="618"/>
      <c r="P2010" s="618"/>
      <c r="Q2010" s="618"/>
      <c r="R2010" s="618"/>
      <c r="S2010" s="618"/>
      <c r="T2010" s="618"/>
      <c r="U2010" s="618"/>
      <c r="V2010" s="618"/>
      <c r="W2010" s="618"/>
      <c r="X2010" s="618"/>
      <c r="Y2010" s="618"/>
      <c r="Z2010" s="618"/>
      <c r="AA2010" s="618"/>
      <c r="AB2010" s="618"/>
      <c r="AC2010" s="618"/>
      <c r="AD2010" s="618"/>
      <c r="AE2010" s="618"/>
      <c r="AF2010" s="618"/>
      <c r="AG2010" s="618"/>
      <c r="AH2010" s="618"/>
      <c r="AI2010" s="618"/>
      <c r="AJ2010" s="618"/>
      <c r="AK2010" s="618"/>
      <c r="AL2010" s="618"/>
      <c r="AM2010" s="626"/>
      <c r="DA2010" s="628"/>
    </row>
    <row r="2011" spans="1:105" s="591" customFormat="1" ht="14.5" x14ac:dyDescent="0.35">
      <c r="A2011" s="470" t="s">
        <v>1410</v>
      </c>
      <c r="B2011" s="470" t="s">
        <v>48</v>
      </c>
      <c r="C2011" s="595">
        <v>9780008582586</v>
      </c>
      <c r="D2011" s="475">
        <v>129.99</v>
      </c>
      <c r="E2011" s="134"/>
      <c r="F2011" s="366">
        <f>SUM(E2011*D2011)</f>
        <v>0</v>
      </c>
      <c r="G2011" s="367">
        <f t="shared" si="325"/>
        <v>0</v>
      </c>
      <c r="H2011" s="338" t="s">
        <v>810</v>
      </c>
      <c r="I2011" s="338">
        <v>0</v>
      </c>
      <c r="J2011" s="47">
        <v>44847</v>
      </c>
      <c r="K2011" s="338"/>
      <c r="L2011" s="338"/>
      <c r="M2011" s="338"/>
      <c r="N2011" s="338"/>
      <c r="O2011" s="338"/>
      <c r="P2011" s="338"/>
      <c r="Q2011" s="338"/>
      <c r="R2011" s="338"/>
      <c r="S2011" s="338"/>
      <c r="T2011" s="338"/>
      <c r="U2011" s="338"/>
      <c r="V2011" s="338"/>
      <c r="W2011" s="338"/>
      <c r="X2011" s="338"/>
      <c r="Y2011" s="338"/>
      <c r="Z2011" s="338"/>
      <c r="AA2011" s="338"/>
      <c r="AB2011" s="338"/>
      <c r="AC2011" s="338"/>
      <c r="AD2011" s="338"/>
      <c r="AE2011" s="338"/>
      <c r="AF2011" s="338"/>
      <c r="AG2011" s="338"/>
      <c r="AH2011" s="338"/>
      <c r="AI2011" s="338"/>
      <c r="AJ2011" s="338"/>
      <c r="AK2011" s="338"/>
      <c r="AL2011" s="338"/>
      <c r="AM2011" s="590"/>
      <c r="DA2011" s="593"/>
    </row>
    <row r="2012" spans="1:105" s="591" customFormat="1" ht="14.5" x14ac:dyDescent="0.35">
      <c r="A2012" s="470" t="s">
        <v>1408</v>
      </c>
      <c r="B2012" s="470" t="s">
        <v>48</v>
      </c>
      <c r="C2012" s="629">
        <v>9780008582555</v>
      </c>
      <c r="D2012" s="475">
        <v>49.99</v>
      </c>
      <c r="E2012" s="134"/>
      <c r="F2012" s="366">
        <f t="shared" ref="F2012:F2013" si="326">SUM(E2012*D2012)</f>
        <v>0</v>
      </c>
      <c r="G2012" s="367">
        <f t="shared" si="325"/>
        <v>0</v>
      </c>
      <c r="H2012" s="338" t="s">
        <v>810</v>
      </c>
      <c r="I2012" s="338">
        <v>0</v>
      </c>
      <c r="J2012" s="47">
        <v>44847</v>
      </c>
      <c r="K2012" s="338"/>
      <c r="L2012" s="338"/>
      <c r="M2012" s="338"/>
      <c r="N2012" s="338"/>
      <c r="O2012" s="338"/>
      <c r="P2012" s="338"/>
      <c r="Q2012" s="338"/>
      <c r="R2012" s="338"/>
      <c r="S2012" s="338"/>
      <c r="T2012" s="338"/>
      <c r="U2012" s="338"/>
      <c r="V2012" s="338"/>
      <c r="W2012" s="338"/>
      <c r="X2012" s="338"/>
      <c r="Y2012" s="338"/>
      <c r="Z2012" s="338"/>
      <c r="AA2012" s="338"/>
      <c r="AB2012" s="338"/>
      <c r="AC2012" s="338"/>
      <c r="AD2012" s="338"/>
      <c r="AE2012" s="338"/>
      <c r="AF2012" s="338"/>
      <c r="AG2012" s="338"/>
      <c r="AH2012" s="338"/>
      <c r="AI2012" s="338"/>
      <c r="AJ2012" s="338"/>
      <c r="AK2012" s="338"/>
      <c r="AL2012" s="338"/>
      <c r="AM2012" s="590"/>
      <c r="DA2012" s="593"/>
    </row>
    <row r="2013" spans="1:105" s="591" customFormat="1" ht="14.5" x14ac:dyDescent="0.35">
      <c r="A2013" s="470" t="s">
        <v>1411</v>
      </c>
      <c r="B2013" s="470" t="s">
        <v>48</v>
      </c>
      <c r="C2013" s="595">
        <v>9780008582579</v>
      </c>
      <c r="D2013" s="475">
        <v>49.99</v>
      </c>
      <c r="E2013" s="134"/>
      <c r="F2013" s="366">
        <f t="shared" si="326"/>
        <v>0</v>
      </c>
      <c r="G2013" s="367">
        <f t="shared" si="325"/>
        <v>0</v>
      </c>
      <c r="H2013" s="338" t="s">
        <v>810</v>
      </c>
      <c r="I2013" s="338">
        <v>0</v>
      </c>
      <c r="J2013" s="47">
        <v>44847</v>
      </c>
      <c r="K2013" s="338"/>
      <c r="L2013" s="338"/>
      <c r="M2013" s="338"/>
      <c r="N2013" s="338"/>
      <c r="O2013" s="338"/>
      <c r="P2013" s="338"/>
      <c r="Q2013" s="338"/>
      <c r="R2013" s="338"/>
      <c r="S2013" s="338"/>
      <c r="T2013" s="338"/>
      <c r="U2013" s="338"/>
      <c r="V2013" s="338"/>
      <c r="W2013" s="338"/>
      <c r="X2013" s="338"/>
      <c r="Y2013" s="338"/>
      <c r="Z2013" s="338"/>
      <c r="AA2013" s="338"/>
      <c r="AB2013" s="338"/>
      <c r="AC2013" s="338"/>
      <c r="AD2013" s="338"/>
      <c r="AE2013" s="338"/>
      <c r="AF2013" s="338"/>
      <c r="AG2013" s="338"/>
      <c r="AH2013" s="338"/>
      <c r="AI2013" s="338"/>
      <c r="AJ2013" s="338"/>
      <c r="AK2013" s="338"/>
      <c r="AL2013" s="338"/>
      <c r="AM2013" s="590"/>
      <c r="DA2013" s="593"/>
    </row>
    <row r="2014" spans="1:105" s="612" customFormat="1" ht="14.5" x14ac:dyDescent="0.35">
      <c r="A2014" s="470" t="s">
        <v>1407</v>
      </c>
      <c r="B2014" s="470" t="s">
        <v>48</v>
      </c>
      <c r="C2014" s="595">
        <v>9780008582593</v>
      </c>
      <c r="D2014" s="475">
        <v>29.99</v>
      </c>
      <c r="E2014" s="134"/>
      <c r="F2014" s="366">
        <f>SUM(E2014*D2014)</f>
        <v>0</v>
      </c>
      <c r="G2014" s="367">
        <f t="shared" si="325"/>
        <v>0</v>
      </c>
      <c r="H2014" s="338" t="s">
        <v>810</v>
      </c>
      <c r="I2014" s="338">
        <v>0</v>
      </c>
      <c r="J2014" s="47">
        <v>44847</v>
      </c>
      <c r="K2014" s="618"/>
      <c r="L2014" s="618"/>
      <c r="M2014" s="618"/>
      <c r="N2014" s="618"/>
      <c r="O2014" s="618"/>
      <c r="P2014" s="618"/>
      <c r="Q2014" s="618"/>
      <c r="R2014" s="618"/>
      <c r="S2014" s="618"/>
      <c r="T2014" s="618"/>
      <c r="U2014" s="618"/>
      <c r="V2014" s="618"/>
      <c r="W2014" s="618"/>
      <c r="X2014" s="618"/>
      <c r="Y2014" s="618"/>
      <c r="Z2014" s="618"/>
      <c r="AA2014" s="618"/>
      <c r="AB2014" s="618"/>
      <c r="AC2014" s="618"/>
      <c r="AD2014" s="618"/>
      <c r="AE2014" s="618"/>
      <c r="AF2014" s="618"/>
      <c r="AG2014" s="618"/>
      <c r="AH2014" s="618"/>
      <c r="AI2014" s="618"/>
      <c r="AJ2014" s="618"/>
      <c r="AK2014" s="618"/>
      <c r="AL2014" s="618"/>
      <c r="AM2014" s="626"/>
      <c r="DA2014" s="611"/>
    </row>
    <row r="2015" spans="1:105" s="338" customFormat="1" ht="14.5" x14ac:dyDescent="0.35">
      <c r="A2015" s="470" t="s">
        <v>1406</v>
      </c>
      <c r="B2015" s="470" t="s">
        <v>48</v>
      </c>
      <c r="C2015" s="213">
        <v>9780008582609</v>
      </c>
      <c r="D2015" s="602">
        <v>19.989999999999998</v>
      </c>
      <c r="E2015" s="631"/>
      <c r="F2015" s="366">
        <f t="shared" ref="F2015" si="327">SUM(E2015*D2015)</f>
        <v>0</v>
      </c>
      <c r="G2015" s="367">
        <f t="shared" si="318"/>
        <v>0</v>
      </c>
      <c r="H2015" s="338" t="s">
        <v>810</v>
      </c>
      <c r="I2015" s="338">
        <v>0</v>
      </c>
      <c r="J2015" s="47">
        <v>44847</v>
      </c>
    </row>
    <row r="2016" spans="1:105" s="338" customFormat="1" ht="14.5" x14ac:dyDescent="0.35">
      <c r="A2016" s="619" t="s">
        <v>1570</v>
      </c>
      <c r="B2016" s="624"/>
      <c r="C2016" s="629"/>
      <c r="D2016" s="475"/>
      <c r="E2016" s="614"/>
      <c r="F2016" s="621"/>
      <c r="G2016" s="622"/>
      <c r="H2016" s="618"/>
      <c r="I2016" s="618"/>
      <c r="J2016" s="613"/>
    </row>
    <row r="2017" spans="1:10" s="338" customFormat="1" ht="14.5" x14ac:dyDescent="0.35">
      <c r="A2017" s="470" t="s">
        <v>1578</v>
      </c>
      <c r="B2017" s="470" t="s">
        <v>48</v>
      </c>
      <c r="C2017" s="595">
        <v>9780008563738</v>
      </c>
      <c r="D2017" s="475">
        <v>5.83</v>
      </c>
      <c r="E2017" s="134"/>
      <c r="F2017" s="366">
        <f t="shared" ref="F2017:F2019" si="328">SUM(E2017*D2017)</f>
        <v>0</v>
      </c>
      <c r="G2017" s="367">
        <f t="shared" si="322"/>
        <v>0</v>
      </c>
      <c r="H2017" s="338" t="s">
        <v>810</v>
      </c>
      <c r="I2017" s="338">
        <v>0</v>
      </c>
      <c r="J2017" s="167">
        <v>44833</v>
      </c>
    </row>
    <row r="2018" spans="1:10" s="338" customFormat="1" ht="14.5" x14ac:dyDescent="0.35">
      <c r="A2018" s="470" t="s">
        <v>1579</v>
      </c>
      <c r="B2018" s="470" t="s">
        <v>48</v>
      </c>
      <c r="C2018" s="595">
        <v>9780008587543</v>
      </c>
      <c r="D2018" s="475">
        <v>5.83</v>
      </c>
      <c r="E2018" s="134"/>
      <c r="F2018" s="366">
        <f t="shared" si="328"/>
        <v>0</v>
      </c>
      <c r="G2018" s="367">
        <f t="shared" si="322"/>
        <v>0</v>
      </c>
      <c r="H2018" s="338" t="s">
        <v>810</v>
      </c>
      <c r="I2018" s="338">
        <v>0</v>
      </c>
      <c r="J2018" s="167">
        <v>44833</v>
      </c>
    </row>
    <row r="2019" spans="1:10" s="338" customFormat="1" ht="14.5" x14ac:dyDescent="0.35">
      <c r="A2019" s="470" t="s">
        <v>1405</v>
      </c>
      <c r="B2019" s="470" t="s">
        <v>48</v>
      </c>
      <c r="C2019" s="595">
        <v>9780008563745</v>
      </c>
      <c r="D2019" s="475">
        <v>5.83</v>
      </c>
      <c r="E2019" s="134"/>
      <c r="F2019" s="366">
        <f t="shared" si="328"/>
        <v>0</v>
      </c>
      <c r="G2019" s="367">
        <f t="shared" si="322"/>
        <v>0</v>
      </c>
      <c r="H2019" s="338" t="s">
        <v>810</v>
      </c>
      <c r="I2019" s="338">
        <v>0</v>
      </c>
      <c r="J2019" s="167">
        <v>44833</v>
      </c>
    </row>
    <row r="2020" spans="1:10" s="338" customFormat="1" ht="14.5" x14ac:dyDescent="0.35">
      <c r="A2020" s="619" t="s">
        <v>1576</v>
      </c>
      <c r="B2020" s="624"/>
      <c r="C2020" s="616"/>
      <c r="D2020" s="475"/>
      <c r="E2020" s="614"/>
      <c r="F2020" s="621"/>
      <c r="G2020" s="622"/>
      <c r="H2020" s="618"/>
      <c r="I2020" s="618"/>
      <c r="J2020" s="615"/>
    </row>
    <row r="2021" spans="1:10" s="338" customFormat="1" ht="14.5" x14ac:dyDescent="0.35">
      <c r="A2021" s="470" t="s">
        <v>1580</v>
      </c>
      <c r="B2021" s="470" t="s">
        <v>48</v>
      </c>
      <c r="C2021" s="171">
        <v>9780008567590</v>
      </c>
      <c r="D2021" s="375">
        <v>19.989999999999998</v>
      </c>
      <c r="E2021" s="134"/>
      <c r="F2021" s="366">
        <f t="shared" ref="F2021:F2022" si="329">SUM(E2021*D2021)</f>
        <v>0</v>
      </c>
      <c r="G2021" s="367">
        <f t="shared" si="318"/>
        <v>0</v>
      </c>
      <c r="H2021" s="338" t="s">
        <v>810</v>
      </c>
      <c r="I2021" s="338" t="s">
        <v>810</v>
      </c>
      <c r="J2021" s="47">
        <v>44833</v>
      </c>
    </row>
    <row r="2022" spans="1:10" s="338" customFormat="1" ht="14.5" x14ac:dyDescent="0.35">
      <c r="A2022" s="470" t="s">
        <v>1333</v>
      </c>
      <c r="B2022" s="470" t="s">
        <v>48</v>
      </c>
      <c r="C2022" s="21">
        <v>9780008506124</v>
      </c>
      <c r="D2022" s="475">
        <v>16.989999999999998</v>
      </c>
      <c r="E2022" s="214"/>
      <c r="F2022" s="366">
        <f t="shared" si="329"/>
        <v>0</v>
      </c>
      <c r="G2022" s="367">
        <f t="shared" si="318"/>
        <v>0</v>
      </c>
      <c r="H2022" s="338" t="s">
        <v>810</v>
      </c>
      <c r="I2022" s="338">
        <v>0</v>
      </c>
      <c r="J2022" s="167">
        <v>44441</v>
      </c>
    </row>
    <row r="2023" spans="1:10" s="338" customFormat="1" ht="14.5" x14ac:dyDescent="0.35">
      <c r="A2023" s="470" t="s">
        <v>1334</v>
      </c>
      <c r="B2023" s="470" t="s">
        <v>48</v>
      </c>
      <c r="C2023" s="21">
        <v>9780008506131</v>
      </c>
      <c r="D2023" s="475">
        <v>9.99</v>
      </c>
      <c r="E2023" s="134"/>
      <c r="F2023" s="366">
        <f>SUM(E2023*D2023)</f>
        <v>0</v>
      </c>
      <c r="G2023" s="367">
        <f t="shared" si="318"/>
        <v>0</v>
      </c>
      <c r="H2023" s="338" t="s">
        <v>810</v>
      </c>
      <c r="I2023" s="338">
        <v>0</v>
      </c>
      <c r="J2023" s="167">
        <v>44441</v>
      </c>
    </row>
    <row r="2024" spans="1:10" s="338" customFormat="1" ht="14.5" x14ac:dyDescent="0.35">
      <c r="A2024" s="354" t="s">
        <v>816</v>
      </c>
      <c r="B2024" s="354"/>
      <c r="C2024" s="465"/>
      <c r="D2024" s="466"/>
      <c r="E2024" s="134"/>
      <c r="F2024" s="366"/>
      <c r="G2024" s="367"/>
      <c r="J2024" s="167"/>
    </row>
    <row r="2025" spans="1:10" s="338" customFormat="1" ht="16.5" customHeight="1" x14ac:dyDescent="0.35">
      <c r="A2025" s="476" t="s">
        <v>69</v>
      </c>
      <c r="B2025" s="169"/>
      <c r="C2025" s="169"/>
      <c r="D2025" s="477"/>
      <c r="E2025" s="477"/>
      <c r="F2025" s="477"/>
      <c r="G2025" s="477"/>
      <c r="J2025" s="45"/>
    </row>
    <row r="2026" spans="1:10" s="338" customFormat="1" ht="16.5" customHeight="1" x14ac:dyDescent="0.35">
      <c r="A2026" s="526" t="s">
        <v>51</v>
      </c>
      <c r="B2026" s="368"/>
      <c r="C2026" s="43"/>
      <c r="D2026" s="375"/>
      <c r="E2026" s="134"/>
      <c r="F2026" s="405"/>
      <c r="G2026" s="370"/>
      <c r="J2026" s="45"/>
    </row>
    <row r="2027" spans="1:10" s="338" customFormat="1" ht="16.5" customHeight="1" x14ac:dyDescent="0.35">
      <c r="A2027" s="372" t="s">
        <v>502</v>
      </c>
      <c r="B2027" s="364" t="s">
        <v>48</v>
      </c>
      <c r="C2027" s="43">
        <v>9780007330966</v>
      </c>
      <c r="D2027" s="375">
        <v>4.75</v>
      </c>
      <c r="E2027" s="631"/>
      <c r="F2027" s="366">
        <f>SUM(E2027*D2027)</f>
        <v>0</v>
      </c>
      <c r="G2027" s="367">
        <f>IF($F$17="Y",$F$19,0)</f>
        <v>0</v>
      </c>
      <c r="H2027" s="338" t="s">
        <v>810</v>
      </c>
      <c r="I2027" s="338">
        <v>0</v>
      </c>
      <c r="J2027" s="47">
        <v>40183</v>
      </c>
    </row>
    <row r="2028" spans="1:10" s="338" customFormat="1" ht="16.5" customHeight="1" x14ac:dyDescent="0.35">
      <c r="A2028" s="372" t="s">
        <v>503</v>
      </c>
      <c r="B2028" s="364" t="s">
        <v>48</v>
      </c>
      <c r="C2028" s="43">
        <v>9780007334889</v>
      </c>
      <c r="D2028" s="375">
        <v>4.75</v>
      </c>
      <c r="E2028" s="631"/>
      <c r="F2028" s="366">
        <f>SUM(E2028*D2028)</f>
        <v>0</v>
      </c>
      <c r="G2028" s="367">
        <f>IF($F$17="Y",$F$19,0)</f>
        <v>0</v>
      </c>
      <c r="H2028" s="338" t="s">
        <v>810</v>
      </c>
      <c r="I2028" s="338">
        <v>0</v>
      </c>
      <c r="J2028" s="47">
        <v>40183</v>
      </c>
    </row>
    <row r="2029" spans="1:10" s="338" customFormat="1" ht="16.5" customHeight="1" x14ac:dyDescent="0.35">
      <c r="A2029" s="372" t="s">
        <v>504</v>
      </c>
      <c r="B2029" s="364" t="s">
        <v>48</v>
      </c>
      <c r="C2029" s="43">
        <v>9780007421909</v>
      </c>
      <c r="D2029" s="375">
        <v>4.75</v>
      </c>
      <c r="E2029" s="631"/>
      <c r="F2029" s="366">
        <f>SUM(E2029*D2029)</f>
        <v>0</v>
      </c>
      <c r="G2029" s="367">
        <f>IF($F$17="Y",$F$19,0)</f>
        <v>0</v>
      </c>
      <c r="H2029" s="338" t="s">
        <v>810</v>
      </c>
      <c r="I2029" s="338">
        <v>0</v>
      </c>
      <c r="J2029" s="47">
        <v>40787</v>
      </c>
    </row>
    <row r="2030" spans="1:10" s="338" customFormat="1" ht="16.5" customHeight="1" x14ac:dyDescent="0.35">
      <c r="A2030" s="372" t="s">
        <v>565</v>
      </c>
      <c r="B2030" s="364" t="s">
        <v>48</v>
      </c>
      <c r="C2030" s="43">
        <v>9780007507870</v>
      </c>
      <c r="D2030" s="375">
        <v>4.75</v>
      </c>
      <c r="E2030" s="631"/>
      <c r="F2030" s="366">
        <f>SUM(E2030*D2030)</f>
        <v>0</v>
      </c>
      <c r="G2030" s="367">
        <f>IF($F$17="Y",$F$19,0)</f>
        <v>0</v>
      </c>
      <c r="H2030" s="338" t="s">
        <v>810</v>
      </c>
      <c r="I2030" s="338">
        <v>0</v>
      </c>
      <c r="J2030" s="47">
        <v>41277</v>
      </c>
    </row>
    <row r="2031" spans="1:10" s="338" customFormat="1" ht="16.5" customHeight="1" x14ac:dyDescent="0.35">
      <c r="A2031" s="526" t="s">
        <v>505</v>
      </c>
      <c r="B2031" s="368"/>
      <c r="C2031" s="43"/>
      <c r="D2031" s="375"/>
      <c r="E2031" s="631"/>
      <c r="F2031" s="405"/>
      <c r="G2031" s="370"/>
      <c r="J2031" s="45"/>
    </row>
    <row r="2032" spans="1:10" s="338" customFormat="1" ht="16.5" customHeight="1" x14ac:dyDescent="0.35">
      <c r="A2032" s="372" t="s">
        <v>506</v>
      </c>
      <c r="B2032" s="364" t="s">
        <v>48</v>
      </c>
      <c r="C2032" s="43">
        <v>9780007334926</v>
      </c>
      <c r="D2032" s="375">
        <v>4.75</v>
      </c>
      <c r="E2032" s="631"/>
      <c r="F2032" s="366">
        <f>SUM(E2032*D2032)</f>
        <v>0</v>
      </c>
      <c r="G2032" s="367">
        <f>IF($F$17="Y",$F$19,0)</f>
        <v>0</v>
      </c>
      <c r="H2032" s="338" t="s">
        <v>810</v>
      </c>
      <c r="I2032" s="338">
        <v>0</v>
      </c>
      <c r="J2032" s="47">
        <v>40183</v>
      </c>
    </row>
    <row r="2033" spans="1:10" s="338" customFormat="1" ht="16.5" customHeight="1" x14ac:dyDescent="0.35">
      <c r="A2033" s="372" t="s">
        <v>507</v>
      </c>
      <c r="B2033" s="364" t="s">
        <v>48</v>
      </c>
      <c r="C2033" s="43">
        <v>9780007334902</v>
      </c>
      <c r="D2033" s="375">
        <v>4.75</v>
      </c>
      <c r="E2033" s="631"/>
      <c r="F2033" s="366">
        <f>SUM(E2033*D2033)</f>
        <v>0</v>
      </c>
      <c r="G2033" s="367">
        <f>IF($F$17="Y",$F$19,0)</f>
        <v>0</v>
      </c>
      <c r="H2033" s="338" t="s">
        <v>810</v>
      </c>
      <c r="I2033" s="338">
        <v>0</v>
      </c>
      <c r="J2033" s="47">
        <v>40183</v>
      </c>
    </row>
    <row r="2034" spans="1:10" s="338" customFormat="1" ht="16.5" customHeight="1" x14ac:dyDescent="0.35">
      <c r="A2034" s="372" t="s">
        <v>508</v>
      </c>
      <c r="B2034" s="364" t="s">
        <v>48</v>
      </c>
      <c r="C2034" s="43">
        <v>9780007421916</v>
      </c>
      <c r="D2034" s="375">
        <v>4.75</v>
      </c>
      <c r="E2034" s="631"/>
      <c r="F2034" s="366">
        <f>SUM(E2034*D2034)</f>
        <v>0</v>
      </c>
      <c r="G2034" s="367">
        <f>IF($F$17="Y",$F$19,0)</f>
        <v>0</v>
      </c>
      <c r="H2034" s="338" t="s">
        <v>810</v>
      </c>
      <c r="I2034" s="338">
        <v>0</v>
      </c>
      <c r="J2034" s="47">
        <v>40787</v>
      </c>
    </row>
    <row r="2035" spans="1:10" s="338" customFormat="1" ht="16.5" customHeight="1" x14ac:dyDescent="0.35">
      <c r="A2035" s="372" t="s">
        <v>509</v>
      </c>
      <c r="B2035" s="364" t="s">
        <v>48</v>
      </c>
      <c r="C2035" s="43">
        <v>9780007507887</v>
      </c>
      <c r="D2035" s="375">
        <v>4.75</v>
      </c>
      <c r="E2035" s="631"/>
      <c r="F2035" s="366">
        <f>SUM(E2035*D2035)</f>
        <v>0</v>
      </c>
      <c r="G2035" s="367">
        <f>IF($F$17="Y",$F$19,0)</f>
        <v>0</v>
      </c>
      <c r="H2035" s="338" t="s">
        <v>810</v>
      </c>
      <c r="I2035" s="338">
        <v>0</v>
      </c>
      <c r="J2035" s="47">
        <v>41277</v>
      </c>
    </row>
    <row r="2036" spans="1:10" s="338" customFormat="1" ht="16.5" customHeight="1" x14ac:dyDescent="0.35">
      <c r="A2036" s="476" t="s">
        <v>88</v>
      </c>
      <c r="B2036" s="169"/>
      <c r="C2036" s="169"/>
      <c r="D2036" s="169"/>
      <c r="E2036" s="477"/>
      <c r="F2036" s="477"/>
      <c r="G2036" s="477"/>
      <c r="J2036" s="45"/>
    </row>
    <row r="2037" spans="1:10" s="338" customFormat="1" ht="16.5" customHeight="1" x14ac:dyDescent="0.35">
      <c r="A2037" s="526" t="s">
        <v>51</v>
      </c>
      <c r="B2037" s="368"/>
      <c r="C2037" s="43"/>
      <c r="D2037" s="375"/>
      <c r="E2037" s="134"/>
      <c r="F2037" s="405"/>
      <c r="G2037" s="370"/>
      <c r="J2037" s="45"/>
    </row>
    <row r="2038" spans="1:10" s="338" customFormat="1" ht="16.5" customHeight="1" x14ac:dyDescent="0.35">
      <c r="A2038" s="372" t="s">
        <v>510</v>
      </c>
      <c r="B2038" s="364" t="s">
        <v>48</v>
      </c>
      <c r="C2038" s="43">
        <v>9780007332878</v>
      </c>
      <c r="D2038" s="375">
        <v>4.75</v>
      </c>
      <c r="E2038" s="631"/>
      <c r="F2038" s="366">
        <f>SUM(E2038*D2038)</f>
        <v>0</v>
      </c>
      <c r="G2038" s="367">
        <f>IF($F$17="Y",$F$19,0)</f>
        <v>0</v>
      </c>
      <c r="H2038" s="338" t="s">
        <v>810</v>
      </c>
      <c r="I2038" s="338">
        <v>0</v>
      </c>
      <c r="J2038" s="47">
        <v>40183</v>
      </c>
    </row>
    <row r="2039" spans="1:10" s="338" customFormat="1" ht="16.5" customHeight="1" x14ac:dyDescent="0.35">
      <c r="A2039" s="372" t="s">
        <v>511</v>
      </c>
      <c r="B2039" s="364" t="s">
        <v>48</v>
      </c>
      <c r="C2039" s="43">
        <v>9780007334995</v>
      </c>
      <c r="D2039" s="375">
        <v>4.75</v>
      </c>
      <c r="E2039" s="631"/>
      <c r="F2039" s="366">
        <f>SUM(E2039*D2039)</f>
        <v>0</v>
      </c>
      <c r="G2039" s="367">
        <f>IF($F$17="Y",$F$19,0)</f>
        <v>0</v>
      </c>
      <c r="H2039" s="338" t="s">
        <v>810</v>
      </c>
      <c r="I2039" s="338">
        <v>0</v>
      </c>
      <c r="J2039" s="47">
        <v>40183</v>
      </c>
    </row>
    <row r="2040" spans="1:10" s="338" customFormat="1" ht="16.5" customHeight="1" x14ac:dyDescent="0.35">
      <c r="A2040" s="372" t="s">
        <v>512</v>
      </c>
      <c r="B2040" s="364" t="s">
        <v>48</v>
      </c>
      <c r="C2040" s="43">
        <v>9780007421923</v>
      </c>
      <c r="D2040" s="375">
        <v>4.75</v>
      </c>
      <c r="E2040" s="631"/>
      <c r="F2040" s="366">
        <f>SUM(E2040*D2040)</f>
        <v>0</v>
      </c>
      <c r="G2040" s="367">
        <f>IF($F$17="Y",$F$19,0)</f>
        <v>0</v>
      </c>
      <c r="H2040" s="338" t="s">
        <v>810</v>
      </c>
      <c r="I2040" s="338">
        <v>0</v>
      </c>
      <c r="J2040" s="47">
        <v>40787</v>
      </c>
    </row>
    <row r="2041" spans="1:10" s="338" customFormat="1" ht="16.5" customHeight="1" x14ac:dyDescent="0.35">
      <c r="A2041" s="372" t="s">
        <v>513</v>
      </c>
      <c r="B2041" s="364" t="s">
        <v>48</v>
      </c>
      <c r="C2041" s="43">
        <v>9780007507894</v>
      </c>
      <c r="D2041" s="375">
        <v>4.75</v>
      </c>
      <c r="E2041" s="631"/>
      <c r="F2041" s="366">
        <f>SUM(E2041*D2041)</f>
        <v>0</v>
      </c>
      <c r="G2041" s="367">
        <f>IF($F$17="Y",$F$19,0)</f>
        <v>0</v>
      </c>
      <c r="H2041" s="338" t="s">
        <v>810</v>
      </c>
      <c r="I2041" s="338">
        <v>0</v>
      </c>
      <c r="J2041" s="47">
        <v>41277</v>
      </c>
    </row>
    <row r="2042" spans="1:10" s="338" customFormat="1" ht="16.5" customHeight="1" x14ac:dyDescent="0.35">
      <c r="A2042" s="526" t="s">
        <v>505</v>
      </c>
      <c r="B2042" s="368"/>
      <c r="C2042" s="43"/>
      <c r="D2042" s="375"/>
      <c r="E2042" s="631"/>
      <c r="F2042" s="405"/>
      <c r="G2042" s="370"/>
      <c r="J2042" s="45"/>
    </row>
    <row r="2043" spans="1:10" s="338" customFormat="1" ht="16.5" customHeight="1" x14ac:dyDescent="0.35">
      <c r="A2043" s="372" t="s">
        <v>514</v>
      </c>
      <c r="B2043" s="364" t="s">
        <v>48</v>
      </c>
      <c r="C2043" s="43">
        <v>9780007335046</v>
      </c>
      <c r="D2043" s="375">
        <v>4.75</v>
      </c>
      <c r="E2043" s="631"/>
      <c r="F2043" s="366">
        <f>SUM(E2043*D2043)</f>
        <v>0</v>
      </c>
      <c r="G2043" s="367">
        <f>IF($F$17="Y",$F$19,0)</f>
        <v>0</v>
      </c>
      <c r="H2043" s="338" t="s">
        <v>810</v>
      </c>
      <c r="I2043" s="338">
        <v>0</v>
      </c>
      <c r="J2043" s="47">
        <v>40183</v>
      </c>
    </row>
    <row r="2044" spans="1:10" s="338" customFormat="1" ht="16.5" customHeight="1" x14ac:dyDescent="0.35">
      <c r="A2044" s="372" t="s">
        <v>515</v>
      </c>
      <c r="B2044" s="364" t="s">
        <v>48</v>
      </c>
      <c r="C2044" s="43">
        <v>9780007335015</v>
      </c>
      <c r="D2044" s="375">
        <v>4.75</v>
      </c>
      <c r="E2044" s="631"/>
      <c r="F2044" s="366">
        <f>SUM(E2044*D2044)</f>
        <v>0</v>
      </c>
      <c r="G2044" s="367">
        <f>IF($F$17="Y",$F$19,0)</f>
        <v>0</v>
      </c>
      <c r="H2044" s="338" t="s">
        <v>810</v>
      </c>
      <c r="I2044" s="338">
        <v>0</v>
      </c>
      <c r="J2044" s="47">
        <v>40183</v>
      </c>
    </row>
    <row r="2045" spans="1:10" s="338" customFormat="1" ht="16.5" customHeight="1" x14ac:dyDescent="0.35">
      <c r="A2045" s="372" t="s">
        <v>516</v>
      </c>
      <c r="B2045" s="364" t="s">
        <v>48</v>
      </c>
      <c r="C2045" s="43">
        <v>9780007421930</v>
      </c>
      <c r="D2045" s="375">
        <v>4.75</v>
      </c>
      <c r="E2045" s="631"/>
      <c r="F2045" s="366">
        <f>SUM(E2045*D2045)</f>
        <v>0</v>
      </c>
      <c r="G2045" s="367">
        <f>IF($F$17="Y",$F$19,0)</f>
        <v>0</v>
      </c>
      <c r="H2045" s="338" t="s">
        <v>810</v>
      </c>
      <c r="I2045" s="338">
        <v>0</v>
      </c>
      <c r="J2045" s="47">
        <v>40787</v>
      </c>
    </row>
    <row r="2046" spans="1:10" s="338" customFormat="1" ht="16.5" customHeight="1" x14ac:dyDescent="0.35">
      <c r="A2046" s="372" t="s">
        <v>566</v>
      </c>
      <c r="B2046" s="364" t="s">
        <v>48</v>
      </c>
      <c r="C2046" s="43">
        <v>9780007507900</v>
      </c>
      <c r="D2046" s="375">
        <v>4.75</v>
      </c>
      <c r="E2046" s="631"/>
      <c r="F2046" s="366">
        <f>SUM(E2046*D2046)</f>
        <v>0</v>
      </c>
      <c r="G2046" s="367">
        <f>IF($F$17="Y",$F$19,0)</f>
        <v>0</v>
      </c>
      <c r="H2046" s="338" t="s">
        <v>810</v>
      </c>
      <c r="I2046" s="338">
        <v>0</v>
      </c>
      <c r="J2046" s="47">
        <v>41277</v>
      </c>
    </row>
    <row r="2047" spans="1:10" s="338" customFormat="1" ht="16.5" customHeight="1" x14ac:dyDescent="0.35">
      <c r="A2047" s="527" t="s">
        <v>102</v>
      </c>
      <c r="B2047" s="528"/>
      <c r="C2047" s="528"/>
      <c r="D2047" s="528"/>
      <c r="E2047" s="528"/>
      <c r="F2047" s="528"/>
      <c r="G2047" s="528"/>
      <c r="J2047" s="45"/>
    </row>
    <row r="2048" spans="1:10" s="338" customFormat="1" ht="16.5" customHeight="1" x14ac:dyDescent="0.35">
      <c r="A2048" s="526" t="s">
        <v>51</v>
      </c>
      <c r="B2048" s="368"/>
      <c r="C2048" s="43"/>
      <c r="D2048" s="375"/>
      <c r="E2048" s="134"/>
      <c r="F2048" s="405"/>
      <c r="G2048" s="370"/>
      <c r="J2048" s="45"/>
    </row>
    <row r="2049" spans="1:10" s="338" customFormat="1" ht="16.5" customHeight="1" x14ac:dyDescent="0.35">
      <c r="A2049" s="372" t="s">
        <v>796</v>
      </c>
      <c r="B2049" s="364" t="s">
        <v>48</v>
      </c>
      <c r="C2049" s="43">
        <v>9780007235827</v>
      </c>
      <c r="D2049" s="375">
        <v>4.75</v>
      </c>
      <c r="E2049" s="631"/>
      <c r="F2049" s="366">
        <f t="shared" ref="F2049:F2055" si="330">SUM(E2049*D2049)</f>
        <v>0</v>
      </c>
      <c r="G2049" s="367">
        <f t="shared" ref="G2049:G2055" si="331">IF($F$17="Y",$F$19,0)</f>
        <v>0</v>
      </c>
      <c r="H2049" s="338" t="s">
        <v>810</v>
      </c>
      <c r="I2049" s="338">
        <v>0</v>
      </c>
      <c r="J2049" s="47">
        <v>38961</v>
      </c>
    </row>
    <row r="2050" spans="1:10" s="338" customFormat="1" ht="16.5" customHeight="1" x14ac:dyDescent="0.35">
      <c r="A2050" s="372" t="s">
        <v>797</v>
      </c>
      <c r="B2050" s="364" t="s">
        <v>48</v>
      </c>
      <c r="C2050" s="43">
        <v>9780007235841</v>
      </c>
      <c r="D2050" s="375">
        <v>4.75</v>
      </c>
      <c r="E2050" s="631"/>
      <c r="F2050" s="366">
        <f t="shared" si="330"/>
        <v>0</v>
      </c>
      <c r="G2050" s="367">
        <f t="shared" si="331"/>
        <v>0</v>
      </c>
      <c r="H2050" s="338" t="s">
        <v>810</v>
      </c>
      <c r="I2050" s="338">
        <v>0</v>
      </c>
      <c r="J2050" s="47">
        <v>38961</v>
      </c>
    </row>
    <row r="2051" spans="1:10" s="338" customFormat="1" ht="16.5" customHeight="1" x14ac:dyDescent="0.35">
      <c r="A2051" s="372" t="s">
        <v>517</v>
      </c>
      <c r="B2051" s="364" t="s">
        <v>48</v>
      </c>
      <c r="C2051" s="43">
        <v>9780007235834</v>
      </c>
      <c r="D2051" s="375">
        <v>4.75</v>
      </c>
      <c r="E2051" s="631"/>
      <c r="F2051" s="366">
        <f t="shared" si="330"/>
        <v>0</v>
      </c>
      <c r="G2051" s="367">
        <f t="shared" si="331"/>
        <v>0</v>
      </c>
      <c r="H2051" s="338" t="s">
        <v>810</v>
      </c>
      <c r="I2051" s="338">
        <v>0</v>
      </c>
      <c r="J2051" s="47">
        <v>38961</v>
      </c>
    </row>
    <row r="2052" spans="1:10" s="338" customFormat="1" ht="16.5" customHeight="1" x14ac:dyDescent="0.35">
      <c r="A2052" s="372" t="s">
        <v>518</v>
      </c>
      <c r="B2052" s="364" t="s">
        <v>48</v>
      </c>
      <c r="C2052" s="43">
        <v>9780007421947</v>
      </c>
      <c r="D2052" s="375">
        <v>4.75</v>
      </c>
      <c r="E2052" s="631"/>
      <c r="F2052" s="366">
        <f t="shared" si="330"/>
        <v>0</v>
      </c>
      <c r="G2052" s="367">
        <f t="shared" si="331"/>
        <v>0</v>
      </c>
      <c r="H2052" s="338" t="s">
        <v>810</v>
      </c>
      <c r="I2052" s="338">
        <v>0</v>
      </c>
      <c r="J2052" s="47">
        <v>40787</v>
      </c>
    </row>
    <row r="2053" spans="1:10" s="338" customFormat="1" ht="16.5" customHeight="1" x14ac:dyDescent="0.35">
      <c r="A2053" s="372" t="s">
        <v>519</v>
      </c>
      <c r="B2053" s="364" t="s">
        <v>48</v>
      </c>
      <c r="C2053" s="43">
        <v>9780007421954</v>
      </c>
      <c r="D2053" s="375">
        <v>4.75</v>
      </c>
      <c r="E2053" s="631"/>
      <c r="F2053" s="366">
        <f t="shared" si="330"/>
        <v>0</v>
      </c>
      <c r="G2053" s="367">
        <f t="shared" si="331"/>
        <v>0</v>
      </c>
      <c r="H2053" s="338" t="s">
        <v>810</v>
      </c>
      <c r="I2053" s="338">
        <v>0</v>
      </c>
      <c r="J2053" s="47">
        <v>40787</v>
      </c>
    </row>
    <row r="2054" spans="1:10" s="338" customFormat="1" ht="16.5" customHeight="1" x14ac:dyDescent="0.35">
      <c r="A2054" s="372" t="s">
        <v>520</v>
      </c>
      <c r="B2054" s="364" t="s">
        <v>48</v>
      </c>
      <c r="C2054" s="43">
        <v>9780007507917</v>
      </c>
      <c r="D2054" s="375">
        <v>4.75</v>
      </c>
      <c r="E2054" s="631"/>
      <c r="F2054" s="366">
        <f t="shared" si="330"/>
        <v>0</v>
      </c>
      <c r="G2054" s="367">
        <f t="shared" si="331"/>
        <v>0</v>
      </c>
      <c r="H2054" s="338" t="s">
        <v>810</v>
      </c>
      <c r="I2054" s="338">
        <v>0</v>
      </c>
      <c r="J2054" s="47">
        <v>41277</v>
      </c>
    </row>
    <row r="2055" spans="1:10" s="338" customFormat="1" ht="16.5" customHeight="1" x14ac:dyDescent="0.35">
      <c r="A2055" s="372" t="s">
        <v>521</v>
      </c>
      <c r="B2055" s="364" t="s">
        <v>48</v>
      </c>
      <c r="C2055" s="43">
        <v>9780007507924</v>
      </c>
      <c r="D2055" s="375">
        <v>4.75</v>
      </c>
      <c r="E2055" s="631"/>
      <c r="F2055" s="366">
        <f t="shared" si="330"/>
        <v>0</v>
      </c>
      <c r="G2055" s="367">
        <f t="shared" si="331"/>
        <v>0</v>
      </c>
      <c r="H2055" s="338" t="s">
        <v>810</v>
      </c>
      <c r="I2055" s="338">
        <v>0</v>
      </c>
      <c r="J2055" s="47">
        <v>41277</v>
      </c>
    </row>
    <row r="2056" spans="1:10" s="338" customFormat="1" ht="16.5" customHeight="1" x14ac:dyDescent="0.35">
      <c r="A2056" s="526" t="s">
        <v>61</v>
      </c>
      <c r="B2056" s="368"/>
      <c r="C2056" s="43"/>
      <c r="D2056" s="375"/>
      <c r="E2056" s="631"/>
      <c r="F2056" s="405"/>
      <c r="G2056" s="370"/>
      <c r="J2056" s="45"/>
    </row>
    <row r="2057" spans="1:10" s="338" customFormat="1" ht="16.5" customHeight="1" x14ac:dyDescent="0.35">
      <c r="A2057" s="372" t="s">
        <v>522</v>
      </c>
      <c r="B2057" s="364" t="s">
        <v>48</v>
      </c>
      <c r="C2057" s="43">
        <v>9780007235858</v>
      </c>
      <c r="D2057" s="375">
        <v>4.75</v>
      </c>
      <c r="E2057" s="631"/>
      <c r="F2057" s="366">
        <f t="shared" ref="F2057:F2063" si="332">SUM(E2057*D2057)</f>
        <v>0</v>
      </c>
      <c r="G2057" s="367">
        <f t="shared" ref="G2057:G2063" si="333">IF($F$17="Y",$F$19,0)</f>
        <v>0</v>
      </c>
      <c r="H2057" s="338" t="s">
        <v>810</v>
      </c>
      <c r="I2057" s="338">
        <v>0</v>
      </c>
      <c r="J2057" s="47">
        <v>38961</v>
      </c>
    </row>
    <row r="2058" spans="1:10" s="338" customFormat="1" ht="16.5" customHeight="1" x14ac:dyDescent="0.35">
      <c r="A2058" s="372" t="s">
        <v>798</v>
      </c>
      <c r="B2058" s="364" t="s">
        <v>48</v>
      </c>
      <c r="C2058" s="43">
        <v>9780007235865</v>
      </c>
      <c r="D2058" s="375">
        <v>4.75</v>
      </c>
      <c r="E2058" s="631"/>
      <c r="F2058" s="366">
        <f t="shared" si="332"/>
        <v>0</v>
      </c>
      <c r="G2058" s="367">
        <f t="shared" si="333"/>
        <v>0</v>
      </c>
      <c r="H2058" s="338" t="s">
        <v>810</v>
      </c>
      <c r="I2058" s="338">
        <v>0</v>
      </c>
      <c r="J2058" s="47">
        <v>38961</v>
      </c>
    </row>
    <row r="2059" spans="1:10" s="338" customFormat="1" ht="16.5" customHeight="1" x14ac:dyDescent="0.35">
      <c r="A2059" s="372" t="s">
        <v>523</v>
      </c>
      <c r="B2059" s="364" t="s">
        <v>48</v>
      </c>
      <c r="C2059" s="43">
        <v>9780007235872</v>
      </c>
      <c r="D2059" s="375">
        <v>4.75</v>
      </c>
      <c r="E2059" s="631"/>
      <c r="F2059" s="366">
        <f t="shared" si="332"/>
        <v>0</v>
      </c>
      <c r="G2059" s="367">
        <f t="shared" si="333"/>
        <v>0</v>
      </c>
      <c r="H2059" s="338" t="s">
        <v>810</v>
      </c>
      <c r="I2059" s="338">
        <v>0</v>
      </c>
      <c r="J2059" s="47">
        <v>38961</v>
      </c>
    </row>
    <row r="2060" spans="1:10" s="338" customFormat="1" ht="16.5" customHeight="1" x14ac:dyDescent="0.35">
      <c r="A2060" s="372" t="s">
        <v>524</v>
      </c>
      <c r="B2060" s="364" t="s">
        <v>48</v>
      </c>
      <c r="C2060" s="43">
        <v>9780007421961</v>
      </c>
      <c r="D2060" s="375">
        <v>4.75</v>
      </c>
      <c r="E2060" s="631"/>
      <c r="F2060" s="366">
        <f t="shared" si="332"/>
        <v>0</v>
      </c>
      <c r="G2060" s="367">
        <f t="shared" si="333"/>
        <v>0</v>
      </c>
      <c r="H2060" s="338" t="s">
        <v>810</v>
      </c>
      <c r="I2060" s="338">
        <v>0</v>
      </c>
      <c r="J2060" s="47">
        <v>40787</v>
      </c>
    </row>
    <row r="2061" spans="1:10" s="338" customFormat="1" ht="16.5" customHeight="1" x14ac:dyDescent="0.35">
      <c r="A2061" s="372" t="s">
        <v>525</v>
      </c>
      <c r="B2061" s="364" t="s">
        <v>48</v>
      </c>
      <c r="C2061" s="43">
        <v>9780007421978</v>
      </c>
      <c r="D2061" s="375">
        <v>4.75</v>
      </c>
      <c r="E2061" s="631"/>
      <c r="F2061" s="366">
        <f t="shared" si="332"/>
        <v>0</v>
      </c>
      <c r="G2061" s="367">
        <f t="shared" si="333"/>
        <v>0</v>
      </c>
      <c r="H2061" s="338" t="s">
        <v>810</v>
      </c>
      <c r="I2061" s="338">
        <v>0</v>
      </c>
      <c r="J2061" s="47">
        <v>40787</v>
      </c>
    </row>
    <row r="2062" spans="1:10" s="338" customFormat="1" ht="16.5" customHeight="1" x14ac:dyDescent="0.35">
      <c r="A2062" s="372" t="s">
        <v>526</v>
      </c>
      <c r="B2062" s="364" t="s">
        <v>48</v>
      </c>
      <c r="C2062" s="43">
        <v>9780007507931</v>
      </c>
      <c r="D2062" s="375">
        <v>4.75</v>
      </c>
      <c r="E2062" s="631"/>
      <c r="F2062" s="366">
        <f t="shared" si="332"/>
        <v>0</v>
      </c>
      <c r="G2062" s="367">
        <f t="shared" si="333"/>
        <v>0</v>
      </c>
      <c r="H2062" s="338" t="s">
        <v>810</v>
      </c>
      <c r="I2062" s="338">
        <v>0</v>
      </c>
      <c r="J2062" s="47">
        <v>41277</v>
      </c>
    </row>
    <row r="2063" spans="1:10" s="338" customFormat="1" ht="16.5" customHeight="1" x14ac:dyDescent="0.35">
      <c r="A2063" s="372" t="s">
        <v>567</v>
      </c>
      <c r="B2063" s="364" t="s">
        <v>48</v>
      </c>
      <c r="C2063" s="43">
        <v>9780007507948</v>
      </c>
      <c r="D2063" s="375">
        <v>4.75</v>
      </c>
      <c r="E2063" s="631"/>
      <c r="F2063" s="366">
        <f t="shared" si="332"/>
        <v>0</v>
      </c>
      <c r="G2063" s="367">
        <f t="shared" si="333"/>
        <v>0</v>
      </c>
      <c r="H2063" s="338" t="s">
        <v>810</v>
      </c>
      <c r="I2063" s="338">
        <v>0</v>
      </c>
      <c r="J2063" s="47">
        <v>41277</v>
      </c>
    </row>
    <row r="2064" spans="1:10" s="338" customFormat="1" ht="16.5" customHeight="1" x14ac:dyDescent="0.35">
      <c r="A2064" s="527" t="s">
        <v>120</v>
      </c>
      <c r="B2064" s="529"/>
      <c r="C2064" s="529"/>
      <c r="D2064" s="529"/>
      <c r="E2064" s="529"/>
      <c r="F2064" s="529"/>
      <c r="G2064" s="529"/>
      <c r="J2064" s="45"/>
    </row>
    <row r="2065" spans="1:10" s="338" customFormat="1" ht="16.5" customHeight="1" x14ac:dyDescent="0.35">
      <c r="A2065" s="526" t="s">
        <v>51</v>
      </c>
      <c r="B2065" s="368"/>
      <c r="C2065" s="43"/>
      <c r="D2065" s="375"/>
      <c r="E2065" s="134"/>
      <c r="F2065" s="405"/>
      <c r="G2065" s="370"/>
      <c r="J2065" s="45"/>
    </row>
    <row r="2066" spans="1:10" s="338" customFormat="1" ht="16.5" customHeight="1" x14ac:dyDescent="0.35">
      <c r="A2066" s="372" t="s">
        <v>1186</v>
      </c>
      <c r="B2066" s="364" t="s">
        <v>48</v>
      </c>
      <c r="C2066" s="43">
        <v>9780007235902</v>
      </c>
      <c r="D2066" s="375">
        <v>4.75</v>
      </c>
      <c r="E2066" s="631"/>
      <c r="F2066" s="366">
        <f t="shared" ref="F2066:F2072" si="334">SUM(E2066*D2066)</f>
        <v>0</v>
      </c>
      <c r="G2066" s="367">
        <f t="shared" ref="G2066:G2080" si="335">IF($F$17="Y",$F$19,0)</f>
        <v>0</v>
      </c>
      <c r="H2066" s="338" t="s">
        <v>810</v>
      </c>
      <c r="I2066" s="338">
        <v>0</v>
      </c>
      <c r="J2066" s="47">
        <v>38961</v>
      </c>
    </row>
    <row r="2067" spans="1:10" s="338" customFormat="1" ht="16.5" customHeight="1" x14ac:dyDescent="0.35">
      <c r="A2067" s="372" t="s">
        <v>527</v>
      </c>
      <c r="B2067" s="364" t="s">
        <v>48</v>
      </c>
      <c r="C2067" s="43">
        <v>9780007235889</v>
      </c>
      <c r="D2067" s="375">
        <v>4.75</v>
      </c>
      <c r="E2067" s="631"/>
      <c r="F2067" s="366">
        <f t="shared" si="334"/>
        <v>0</v>
      </c>
      <c r="G2067" s="367">
        <f t="shared" si="335"/>
        <v>0</v>
      </c>
      <c r="H2067" s="338" t="s">
        <v>810</v>
      </c>
      <c r="I2067" s="338">
        <v>0</v>
      </c>
      <c r="J2067" s="47">
        <v>38961</v>
      </c>
    </row>
    <row r="2068" spans="1:10" s="338" customFormat="1" ht="16.5" customHeight="1" x14ac:dyDescent="0.35">
      <c r="A2068" s="372" t="s">
        <v>528</v>
      </c>
      <c r="B2068" s="364" t="s">
        <v>48</v>
      </c>
      <c r="C2068" s="43">
        <v>9780007235896</v>
      </c>
      <c r="D2068" s="375">
        <v>4.75</v>
      </c>
      <c r="E2068" s="631"/>
      <c r="F2068" s="366">
        <f t="shared" si="334"/>
        <v>0</v>
      </c>
      <c r="G2068" s="367">
        <f t="shared" si="335"/>
        <v>0</v>
      </c>
      <c r="H2068" s="338" t="s">
        <v>810</v>
      </c>
      <c r="I2068" s="338">
        <v>0</v>
      </c>
      <c r="J2068" s="47">
        <v>38961</v>
      </c>
    </row>
    <row r="2069" spans="1:10" s="338" customFormat="1" ht="16.5" customHeight="1" x14ac:dyDescent="0.35">
      <c r="A2069" s="372" t="s">
        <v>529</v>
      </c>
      <c r="B2069" s="364" t="s">
        <v>48</v>
      </c>
      <c r="C2069" s="43">
        <v>9780007421985</v>
      </c>
      <c r="D2069" s="375">
        <v>4.75</v>
      </c>
      <c r="E2069" s="631"/>
      <c r="F2069" s="366">
        <f t="shared" si="334"/>
        <v>0</v>
      </c>
      <c r="G2069" s="367">
        <f t="shared" si="335"/>
        <v>0</v>
      </c>
      <c r="H2069" s="338" t="s">
        <v>810</v>
      </c>
      <c r="I2069" s="338">
        <v>0</v>
      </c>
      <c r="J2069" s="47">
        <v>40787</v>
      </c>
    </row>
    <row r="2070" spans="1:10" s="338" customFormat="1" ht="16.5" customHeight="1" x14ac:dyDescent="0.35">
      <c r="A2070" s="372" t="s">
        <v>530</v>
      </c>
      <c r="B2070" s="364" t="s">
        <v>48</v>
      </c>
      <c r="C2070" s="43">
        <v>9780007421992</v>
      </c>
      <c r="D2070" s="375">
        <v>4.75</v>
      </c>
      <c r="E2070" s="631"/>
      <c r="F2070" s="366">
        <f t="shared" si="334"/>
        <v>0</v>
      </c>
      <c r="G2070" s="367">
        <f t="shared" si="335"/>
        <v>0</v>
      </c>
      <c r="H2070" s="338" t="s">
        <v>810</v>
      </c>
      <c r="I2070" s="338">
        <v>0</v>
      </c>
      <c r="J2070" s="47">
        <v>40787</v>
      </c>
    </row>
    <row r="2071" spans="1:10" s="338" customFormat="1" ht="16.5" customHeight="1" x14ac:dyDescent="0.35">
      <c r="A2071" s="372" t="s">
        <v>1187</v>
      </c>
      <c r="B2071" s="364" t="s">
        <v>48</v>
      </c>
      <c r="C2071" s="43">
        <v>9780007507955</v>
      </c>
      <c r="D2071" s="375">
        <v>4.75</v>
      </c>
      <c r="E2071" s="631"/>
      <c r="F2071" s="366">
        <f t="shared" si="334"/>
        <v>0</v>
      </c>
      <c r="G2071" s="367">
        <f t="shared" si="335"/>
        <v>0</v>
      </c>
      <c r="H2071" s="338" t="s">
        <v>810</v>
      </c>
      <c r="I2071" s="338">
        <v>0</v>
      </c>
      <c r="J2071" s="47">
        <v>41277</v>
      </c>
    </row>
    <row r="2072" spans="1:10" s="338" customFormat="1" ht="16.5" customHeight="1" x14ac:dyDescent="0.35">
      <c r="A2072" s="372" t="s">
        <v>531</v>
      </c>
      <c r="B2072" s="364" t="s">
        <v>48</v>
      </c>
      <c r="C2072" s="43">
        <v>9780007507962</v>
      </c>
      <c r="D2072" s="375">
        <v>4.75</v>
      </c>
      <c r="E2072" s="631"/>
      <c r="F2072" s="366">
        <f t="shared" si="334"/>
        <v>0</v>
      </c>
      <c r="G2072" s="367">
        <f t="shared" si="335"/>
        <v>0</v>
      </c>
      <c r="H2072" s="338" t="s">
        <v>810</v>
      </c>
      <c r="I2072" s="338">
        <v>0</v>
      </c>
      <c r="J2072" s="47">
        <v>41277</v>
      </c>
    </row>
    <row r="2073" spans="1:10" s="338" customFormat="1" ht="16.5" customHeight="1" x14ac:dyDescent="0.35">
      <c r="A2073" s="526" t="s">
        <v>61</v>
      </c>
      <c r="B2073" s="368"/>
      <c r="C2073" s="43"/>
      <c r="D2073" s="375"/>
      <c r="E2073" s="631"/>
      <c r="F2073" s="405"/>
      <c r="G2073" s="367"/>
      <c r="J2073" s="45"/>
    </row>
    <row r="2074" spans="1:10" s="338" customFormat="1" ht="16.5" customHeight="1" x14ac:dyDescent="0.35">
      <c r="A2074" s="372" t="s">
        <v>532</v>
      </c>
      <c r="B2074" s="364" t="s">
        <v>48</v>
      </c>
      <c r="C2074" s="43">
        <v>9780007235919</v>
      </c>
      <c r="D2074" s="375">
        <v>4.75</v>
      </c>
      <c r="E2074" s="631"/>
      <c r="F2074" s="366">
        <f t="shared" ref="F2074:F2080" si="336">SUM(E2074*D2074)</f>
        <v>0</v>
      </c>
      <c r="G2074" s="367">
        <f t="shared" si="335"/>
        <v>0</v>
      </c>
      <c r="H2074" s="338" t="s">
        <v>810</v>
      </c>
      <c r="I2074" s="338">
        <v>0</v>
      </c>
      <c r="J2074" s="47">
        <v>38961</v>
      </c>
    </row>
    <row r="2075" spans="1:10" s="338" customFormat="1" ht="16.5" customHeight="1" x14ac:dyDescent="0.35">
      <c r="A2075" s="372" t="s">
        <v>799</v>
      </c>
      <c r="B2075" s="364" t="s">
        <v>48</v>
      </c>
      <c r="C2075" s="43">
        <v>9780007235933</v>
      </c>
      <c r="D2075" s="375">
        <v>4.75</v>
      </c>
      <c r="E2075" s="631"/>
      <c r="F2075" s="366">
        <f t="shared" si="336"/>
        <v>0</v>
      </c>
      <c r="G2075" s="367">
        <f t="shared" si="335"/>
        <v>0</v>
      </c>
      <c r="H2075" s="338" t="s">
        <v>810</v>
      </c>
      <c r="I2075" s="338">
        <v>0</v>
      </c>
      <c r="J2075" s="47">
        <v>38961</v>
      </c>
    </row>
    <row r="2076" spans="1:10" s="338" customFormat="1" ht="16.5" customHeight="1" x14ac:dyDescent="0.35">
      <c r="A2076" s="372" t="s">
        <v>533</v>
      </c>
      <c r="B2076" s="364" t="s">
        <v>48</v>
      </c>
      <c r="C2076" s="43">
        <v>9780007235926</v>
      </c>
      <c r="D2076" s="375">
        <v>4.75</v>
      </c>
      <c r="E2076" s="631"/>
      <c r="F2076" s="366">
        <f t="shared" si="336"/>
        <v>0</v>
      </c>
      <c r="G2076" s="367">
        <f t="shared" si="335"/>
        <v>0</v>
      </c>
      <c r="H2076" s="338" t="s">
        <v>810</v>
      </c>
      <c r="I2076" s="338">
        <v>0</v>
      </c>
      <c r="J2076" s="47">
        <v>38961</v>
      </c>
    </row>
    <row r="2077" spans="1:10" s="338" customFormat="1" ht="16.5" customHeight="1" x14ac:dyDescent="0.35">
      <c r="A2077" s="372" t="s">
        <v>534</v>
      </c>
      <c r="B2077" s="364" t="s">
        <v>48</v>
      </c>
      <c r="C2077" s="43">
        <v>9780007422005</v>
      </c>
      <c r="D2077" s="375">
        <v>4.75</v>
      </c>
      <c r="E2077" s="631"/>
      <c r="F2077" s="366">
        <f t="shared" si="336"/>
        <v>0</v>
      </c>
      <c r="G2077" s="367">
        <f t="shared" si="335"/>
        <v>0</v>
      </c>
      <c r="H2077" s="338" t="s">
        <v>810</v>
      </c>
      <c r="I2077" s="338">
        <v>0</v>
      </c>
      <c r="J2077" s="47">
        <v>40787</v>
      </c>
    </row>
    <row r="2078" spans="1:10" s="338" customFormat="1" ht="16.5" customHeight="1" x14ac:dyDescent="0.35">
      <c r="A2078" s="372" t="s">
        <v>535</v>
      </c>
      <c r="B2078" s="364" t="s">
        <v>48</v>
      </c>
      <c r="C2078" s="43">
        <v>9780007422012</v>
      </c>
      <c r="D2078" s="375">
        <v>4.75</v>
      </c>
      <c r="E2078" s="631"/>
      <c r="F2078" s="366">
        <f t="shared" si="336"/>
        <v>0</v>
      </c>
      <c r="G2078" s="367">
        <f t="shared" si="335"/>
        <v>0</v>
      </c>
      <c r="H2078" s="338" t="s">
        <v>810</v>
      </c>
      <c r="I2078" s="338">
        <v>0</v>
      </c>
      <c r="J2078" s="47">
        <v>40787</v>
      </c>
    </row>
    <row r="2079" spans="1:10" s="338" customFormat="1" ht="16.5" customHeight="1" x14ac:dyDescent="0.35">
      <c r="A2079" s="372" t="s">
        <v>536</v>
      </c>
      <c r="B2079" s="364" t="s">
        <v>48</v>
      </c>
      <c r="C2079" s="43">
        <v>9780007507771</v>
      </c>
      <c r="D2079" s="375">
        <v>4.75</v>
      </c>
      <c r="E2079" s="631"/>
      <c r="F2079" s="366">
        <f t="shared" si="336"/>
        <v>0</v>
      </c>
      <c r="G2079" s="367">
        <f t="shared" si="335"/>
        <v>0</v>
      </c>
      <c r="H2079" s="338" t="s">
        <v>810</v>
      </c>
      <c r="I2079" s="338">
        <v>0</v>
      </c>
      <c r="J2079" s="47">
        <v>41277</v>
      </c>
    </row>
    <row r="2080" spans="1:10" s="338" customFormat="1" ht="16.5" customHeight="1" x14ac:dyDescent="0.35">
      <c r="A2080" s="372" t="s">
        <v>537</v>
      </c>
      <c r="B2080" s="364" t="s">
        <v>48</v>
      </c>
      <c r="C2080" s="43">
        <v>9780007507788</v>
      </c>
      <c r="D2080" s="375">
        <v>4.75</v>
      </c>
      <c r="E2080" s="631"/>
      <c r="F2080" s="366">
        <f t="shared" si="336"/>
        <v>0</v>
      </c>
      <c r="G2080" s="367">
        <f t="shared" si="335"/>
        <v>0</v>
      </c>
      <c r="H2080" s="338" t="s">
        <v>810</v>
      </c>
      <c r="I2080" s="338">
        <v>0</v>
      </c>
      <c r="J2080" s="47">
        <v>41277</v>
      </c>
    </row>
    <row r="2081" spans="1:20" s="338" customFormat="1" ht="16.5" customHeight="1" x14ac:dyDescent="0.35">
      <c r="A2081" s="481" t="s">
        <v>538</v>
      </c>
      <c r="B2081" s="530"/>
      <c r="C2081" s="530"/>
      <c r="D2081" s="530"/>
      <c r="E2081" s="530"/>
      <c r="F2081" s="530"/>
      <c r="G2081" s="530"/>
      <c r="J2081" s="45"/>
    </row>
    <row r="2082" spans="1:20" s="338" customFormat="1" ht="16.5" customHeight="1" x14ac:dyDescent="0.35">
      <c r="A2082" s="526" t="s">
        <v>51</v>
      </c>
      <c r="B2082" s="368"/>
      <c r="C2082" s="43"/>
      <c r="D2082" s="375"/>
      <c r="E2082" s="134"/>
      <c r="F2082" s="405"/>
      <c r="G2082" s="370"/>
      <c r="J2082" s="45"/>
    </row>
    <row r="2083" spans="1:20" s="338" customFormat="1" ht="16.5" customHeight="1" x14ac:dyDescent="0.35">
      <c r="A2083" s="372" t="s">
        <v>539</v>
      </c>
      <c r="B2083" s="364" t="s">
        <v>48</v>
      </c>
      <c r="C2083" s="43">
        <v>9780007235940</v>
      </c>
      <c r="D2083" s="375">
        <v>5.25</v>
      </c>
      <c r="E2083" s="631"/>
      <c r="F2083" s="366">
        <f t="shared" ref="F2083:F2089" si="337">SUM(E2083*D2083)</f>
        <v>0</v>
      </c>
      <c r="G2083" s="367">
        <f t="shared" ref="G2083:G2089" si="338">IF($F$17="Y",$F$19,0)</f>
        <v>0</v>
      </c>
      <c r="H2083" s="338" t="s">
        <v>810</v>
      </c>
      <c r="I2083" s="338">
        <v>0</v>
      </c>
      <c r="J2083" s="47">
        <v>38961</v>
      </c>
    </row>
    <row r="2084" spans="1:20" s="338" customFormat="1" ht="16.5" customHeight="1" x14ac:dyDescent="0.35">
      <c r="A2084" s="372" t="s">
        <v>540</v>
      </c>
      <c r="B2084" s="364" t="s">
        <v>48</v>
      </c>
      <c r="C2084" s="43">
        <v>9780007235964</v>
      </c>
      <c r="D2084" s="375">
        <v>5.25</v>
      </c>
      <c r="E2084" s="631"/>
      <c r="F2084" s="366">
        <f t="shared" si="337"/>
        <v>0</v>
      </c>
      <c r="G2084" s="367">
        <f t="shared" si="338"/>
        <v>0</v>
      </c>
      <c r="H2084" s="338" t="s">
        <v>810</v>
      </c>
      <c r="I2084" s="338">
        <v>0</v>
      </c>
      <c r="J2084" s="47">
        <v>38961</v>
      </c>
    </row>
    <row r="2085" spans="1:20" s="338" customFormat="1" ht="16.5" customHeight="1" x14ac:dyDescent="0.35">
      <c r="A2085" s="372" t="s">
        <v>1188</v>
      </c>
      <c r="B2085" s="364" t="s">
        <v>48</v>
      </c>
      <c r="C2085" s="43">
        <v>9780007235957</v>
      </c>
      <c r="D2085" s="375">
        <v>5.25</v>
      </c>
      <c r="E2085" s="631"/>
      <c r="F2085" s="366">
        <f t="shared" si="337"/>
        <v>0</v>
      </c>
      <c r="G2085" s="367">
        <f t="shared" si="338"/>
        <v>0</v>
      </c>
      <c r="H2085" s="338" t="s">
        <v>810</v>
      </c>
      <c r="I2085" s="338">
        <v>0</v>
      </c>
      <c r="J2085" s="47">
        <v>38961</v>
      </c>
    </row>
    <row r="2086" spans="1:20" s="338" customFormat="1" ht="16.5" customHeight="1" x14ac:dyDescent="0.35">
      <c r="A2086" s="372" t="s">
        <v>541</v>
      </c>
      <c r="B2086" s="364" t="s">
        <v>48</v>
      </c>
      <c r="C2086" s="43">
        <v>9780007422029</v>
      </c>
      <c r="D2086" s="375">
        <v>5.25</v>
      </c>
      <c r="E2086" s="631"/>
      <c r="F2086" s="366">
        <f t="shared" si="337"/>
        <v>0</v>
      </c>
      <c r="G2086" s="367">
        <f t="shared" si="338"/>
        <v>0</v>
      </c>
      <c r="H2086" s="338" t="s">
        <v>810</v>
      </c>
      <c r="I2086" s="338">
        <v>0</v>
      </c>
      <c r="J2086" s="47">
        <v>40787</v>
      </c>
    </row>
    <row r="2087" spans="1:20" s="338" customFormat="1" ht="16.5" customHeight="1" x14ac:dyDescent="0.35">
      <c r="A2087" s="372" t="s">
        <v>542</v>
      </c>
      <c r="B2087" s="364" t="s">
        <v>48</v>
      </c>
      <c r="C2087" s="43">
        <v>9780007422036</v>
      </c>
      <c r="D2087" s="375">
        <v>5.25</v>
      </c>
      <c r="E2087" s="631"/>
      <c r="F2087" s="366">
        <f t="shared" si="337"/>
        <v>0</v>
      </c>
      <c r="G2087" s="367">
        <f t="shared" si="338"/>
        <v>0</v>
      </c>
      <c r="H2087" s="338" t="s">
        <v>810</v>
      </c>
      <c r="I2087" s="338">
        <v>0</v>
      </c>
      <c r="J2087" s="47">
        <v>40787</v>
      </c>
    </row>
    <row r="2088" spans="1:20" s="338" customFormat="1" ht="16.5" customHeight="1" x14ac:dyDescent="0.35">
      <c r="A2088" s="372" t="s">
        <v>1190</v>
      </c>
      <c r="B2088" s="364" t="s">
        <v>48</v>
      </c>
      <c r="C2088" s="43">
        <v>9780007507795</v>
      </c>
      <c r="D2088" s="375">
        <v>5.25</v>
      </c>
      <c r="E2088" s="631"/>
      <c r="F2088" s="366">
        <f t="shared" si="337"/>
        <v>0</v>
      </c>
      <c r="G2088" s="367">
        <f t="shared" si="338"/>
        <v>0</v>
      </c>
      <c r="H2088" s="338" t="s">
        <v>810</v>
      </c>
      <c r="I2088" s="338">
        <v>0</v>
      </c>
      <c r="J2088" s="47">
        <v>41277</v>
      </c>
    </row>
    <row r="2089" spans="1:20" s="338" customFormat="1" ht="16.5" customHeight="1" x14ac:dyDescent="0.35">
      <c r="A2089" s="372" t="s">
        <v>543</v>
      </c>
      <c r="B2089" s="364" t="s">
        <v>48</v>
      </c>
      <c r="C2089" s="43">
        <v>9780007507801</v>
      </c>
      <c r="D2089" s="375">
        <v>5.25</v>
      </c>
      <c r="E2089" s="631"/>
      <c r="F2089" s="366">
        <f t="shared" si="337"/>
        <v>0</v>
      </c>
      <c r="G2089" s="367">
        <f t="shared" si="338"/>
        <v>0</v>
      </c>
      <c r="H2089" s="338" t="s">
        <v>810</v>
      </c>
      <c r="I2089" s="338">
        <v>0</v>
      </c>
      <c r="J2089" s="47">
        <v>41277</v>
      </c>
    </row>
    <row r="2090" spans="1:20" s="531" customFormat="1" ht="16.5" customHeight="1" x14ac:dyDescent="0.35">
      <c r="A2090" s="526" t="s">
        <v>61</v>
      </c>
      <c r="B2090" s="368"/>
      <c r="C2090" s="43"/>
      <c r="D2090" s="375"/>
      <c r="E2090" s="631"/>
      <c r="F2090" s="405"/>
      <c r="G2090" s="370"/>
      <c r="H2090" s="338"/>
      <c r="I2090" s="338"/>
      <c r="J2090" s="45"/>
      <c r="K2090" s="364"/>
      <c r="L2090" s="364"/>
      <c r="M2090" s="364"/>
      <c r="N2090" s="364"/>
      <c r="O2090" s="364"/>
      <c r="P2090" s="364"/>
      <c r="Q2090" s="364"/>
      <c r="R2090" s="364"/>
      <c r="S2090" s="364"/>
      <c r="T2090" s="364"/>
    </row>
    <row r="2091" spans="1:20" s="364" customFormat="1" ht="16.5" customHeight="1" x14ac:dyDescent="0.35">
      <c r="A2091" s="372" t="s">
        <v>800</v>
      </c>
      <c r="B2091" s="364" t="s">
        <v>48</v>
      </c>
      <c r="C2091" s="43">
        <v>9780007235971</v>
      </c>
      <c r="D2091" s="375">
        <v>5.25</v>
      </c>
      <c r="E2091" s="631"/>
      <c r="F2091" s="366">
        <f t="shared" ref="F2091:F2097" si="339">SUM(E2091*D2091)</f>
        <v>0</v>
      </c>
      <c r="G2091" s="367">
        <f t="shared" ref="G2091:G2097" si="340">IF($F$17="Y",$F$19,0)</f>
        <v>0</v>
      </c>
      <c r="H2091" s="338" t="s">
        <v>810</v>
      </c>
      <c r="I2091" s="338">
        <v>0</v>
      </c>
      <c r="J2091" s="47">
        <v>38961</v>
      </c>
    </row>
    <row r="2092" spans="1:20" s="364" customFormat="1" ht="16.5" customHeight="1" x14ac:dyDescent="0.35">
      <c r="A2092" s="372" t="s">
        <v>544</v>
      </c>
      <c r="B2092" s="364" t="s">
        <v>48</v>
      </c>
      <c r="C2092" s="43">
        <v>9780007235995</v>
      </c>
      <c r="D2092" s="375">
        <v>5.25</v>
      </c>
      <c r="E2092" s="631"/>
      <c r="F2092" s="366">
        <f t="shared" si="339"/>
        <v>0</v>
      </c>
      <c r="G2092" s="367">
        <f t="shared" si="340"/>
        <v>0</v>
      </c>
      <c r="H2092" s="338" t="s">
        <v>810</v>
      </c>
      <c r="I2092" s="338">
        <v>0</v>
      </c>
      <c r="J2092" s="47">
        <v>38961</v>
      </c>
    </row>
    <row r="2093" spans="1:20" s="364" customFormat="1" ht="16.5" customHeight="1" x14ac:dyDescent="0.35">
      <c r="A2093" s="372" t="s">
        <v>545</v>
      </c>
      <c r="B2093" s="364" t="s">
        <v>48</v>
      </c>
      <c r="C2093" s="43">
        <v>9780007235988</v>
      </c>
      <c r="D2093" s="375">
        <v>5.25</v>
      </c>
      <c r="E2093" s="631"/>
      <c r="F2093" s="366">
        <f t="shared" si="339"/>
        <v>0</v>
      </c>
      <c r="G2093" s="367">
        <f t="shared" si="340"/>
        <v>0</v>
      </c>
      <c r="H2093" s="338" t="s">
        <v>810</v>
      </c>
      <c r="I2093" s="338">
        <v>0</v>
      </c>
      <c r="J2093" s="47">
        <v>38961</v>
      </c>
    </row>
    <row r="2094" spans="1:20" s="364" customFormat="1" ht="16.5" customHeight="1" x14ac:dyDescent="0.35">
      <c r="A2094" s="372" t="s">
        <v>546</v>
      </c>
      <c r="B2094" s="364" t="s">
        <v>48</v>
      </c>
      <c r="C2094" s="43">
        <v>9780007422050</v>
      </c>
      <c r="D2094" s="375">
        <v>5.25</v>
      </c>
      <c r="E2094" s="631"/>
      <c r="F2094" s="366">
        <f t="shared" si="339"/>
        <v>0</v>
      </c>
      <c r="G2094" s="367">
        <f t="shared" si="340"/>
        <v>0</v>
      </c>
      <c r="H2094" s="338" t="s">
        <v>810</v>
      </c>
      <c r="I2094" s="338">
        <v>0</v>
      </c>
      <c r="J2094" s="47">
        <v>40787</v>
      </c>
    </row>
    <row r="2095" spans="1:20" s="364" customFormat="1" ht="16.5" customHeight="1" x14ac:dyDescent="0.35">
      <c r="A2095" s="372" t="s">
        <v>547</v>
      </c>
      <c r="B2095" s="364" t="s">
        <v>48</v>
      </c>
      <c r="C2095" s="43">
        <v>9780007422043</v>
      </c>
      <c r="D2095" s="375">
        <v>5.25</v>
      </c>
      <c r="E2095" s="631"/>
      <c r="F2095" s="366">
        <f t="shared" si="339"/>
        <v>0</v>
      </c>
      <c r="G2095" s="367">
        <f t="shared" si="340"/>
        <v>0</v>
      </c>
      <c r="H2095" s="338" t="s">
        <v>810</v>
      </c>
      <c r="I2095" s="338">
        <v>0</v>
      </c>
      <c r="J2095" s="47">
        <v>40787</v>
      </c>
    </row>
    <row r="2096" spans="1:20" s="364" customFormat="1" ht="16.5" customHeight="1" x14ac:dyDescent="0.35">
      <c r="A2096" s="372" t="s">
        <v>548</v>
      </c>
      <c r="B2096" s="364" t="s">
        <v>48</v>
      </c>
      <c r="C2096" s="43">
        <v>9780007507818</v>
      </c>
      <c r="D2096" s="375">
        <v>5.25</v>
      </c>
      <c r="E2096" s="631"/>
      <c r="F2096" s="366">
        <f t="shared" si="339"/>
        <v>0</v>
      </c>
      <c r="G2096" s="367">
        <f t="shared" si="340"/>
        <v>0</v>
      </c>
      <c r="H2096" s="338" t="s">
        <v>810</v>
      </c>
      <c r="I2096" s="338">
        <v>0</v>
      </c>
      <c r="J2096" s="47">
        <v>41277</v>
      </c>
    </row>
    <row r="2097" spans="1:10" s="364" customFormat="1" ht="16.5" customHeight="1" x14ac:dyDescent="0.35">
      <c r="A2097" s="372" t="s">
        <v>801</v>
      </c>
      <c r="B2097" s="364" t="s">
        <v>48</v>
      </c>
      <c r="C2097" s="43">
        <v>9780007507825</v>
      </c>
      <c r="D2097" s="375">
        <v>5.25</v>
      </c>
      <c r="E2097" s="631"/>
      <c r="F2097" s="366">
        <f t="shared" si="339"/>
        <v>0</v>
      </c>
      <c r="G2097" s="367">
        <f t="shared" si="340"/>
        <v>0</v>
      </c>
      <c r="H2097" s="338" t="s">
        <v>810</v>
      </c>
      <c r="I2097" s="338">
        <v>0</v>
      </c>
      <c r="J2097" s="47">
        <v>41277</v>
      </c>
    </row>
    <row r="2098" spans="1:10" s="364" customFormat="1" ht="16.5" customHeight="1" x14ac:dyDescent="0.35">
      <c r="A2098" s="484" t="s">
        <v>158</v>
      </c>
      <c r="B2098" s="178"/>
      <c r="C2098" s="178"/>
      <c r="D2098" s="178"/>
      <c r="E2098" s="178"/>
      <c r="F2098" s="178"/>
      <c r="G2098" s="178"/>
      <c r="H2098" s="338"/>
      <c r="I2098" s="338"/>
      <c r="J2098" s="45"/>
    </row>
    <row r="2099" spans="1:10" s="364" customFormat="1" ht="16.5" customHeight="1" x14ac:dyDescent="0.35">
      <c r="A2099" s="526" t="s">
        <v>51</v>
      </c>
      <c r="B2099" s="368"/>
      <c r="C2099" s="43"/>
      <c r="D2099" s="375"/>
      <c r="E2099" s="134"/>
      <c r="F2099" s="405"/>
      <c r="G2099" s="370"/>
      <c r="H2099" s="338"/>
      <c r="I2099" s="338"/>
      <c r="J2099" s="45"/>
    </row>
    <row r="2100" spans="1:10" s="364" customFormat="1" ht="16.5" customHeight="1" x14ac:dyDescent="0.35">
      <c r="A2100" s="372" t="s">
        <v>840</v>
      </c>
      <c r="B2100" s="364" t="s">
        <v>48</v>
      </c>
      <c r="C2100" s="43">
        <v>9780007236022</v>
      </c>
      <c r="D2100" s="375">
        <v>5.25</v>
      </c>
      <c r="E2100" s="631"/>
      <c r="F2100" s="366">
        <f t="shared" ref="F2100:F2106" si="341">SUM(E2100*D2100)</f>
        <v>0</v>
      </c>
      <c r="G2100" s="367">
        <f t="shared" ref="G2100:G2106" si="342">IF($F$17="Y",$F$19,0)</f>
        <v>0</v>
      </c>
      <c r="H2100" s="338" t="s">
        <v>810</v>
      </c>
      <c r="I2100" s="338">
        <v>0</v>
      </c>
      <c r="J2100" s="47">
        <v>38961</v>
      </c>
    </row>
    <row r="2101" spans="1:10" s="364" customFormat="1" ht="16.5" customHeight="1" x14ac:dyDescent="0.35">
      <c r="A2101" s="372" t="s">
        <v>802</v>
      </c>
      <c r="B2101" s="364" t="s">
        <v>48</v>
      </c>
      <c r="C2101" s="43">
        <v>9780007236008</v>
      </c>
      <c r="D2101" s="375">
        <v>5.25</v>
      </c>
      <c r="E2101" s="631"/>
      <c r="F2101" s="366">
        <f t="shared" si="341"/>
        <v>0</v>
      </c>
      <c r="G2101" s="367">
        <f t="shared" si="342"/>
        <v>0</v>
      </c>
      <c r="H2101" s="338" t="s">
        <v>810</v>
      </c>
      <c r="I2101" s="338">
        <v>0</v>
      </c>
      <c r="J2101" s="47">
        <v>38961</v>
      </c>
    </row>
    <row r="2102" spans="1:10" s="364" customFormat="1" ht="16.5" customHeight="1" x14ac:dyDescent="0.35">
      <c r="A2102" s="372" t="s">
        <v>549</v>
      </c>
      <c r="B2102" s="364" t="s">
        <v>48</v>
      </c>
      <c r="C2102" s="43">
        <v>9780007236015</v>
      </c>
      <c r="D2102" s="375">
        <v>5.25</v>
      </c>
      <c r="E2102" s="631"/>
      <c r="F2102" s="366">
        <f t="shared" si="341"/>
        <v>0</v>
      </c>
      <c r="G2102" s="367">
        <f t="shared" si="342"/>
        <v>0</v>
      </c>
      <c r="H2102" s="338" t="s">
        <v>810</v>
      </c>
      <c r="I2102" s="338">
        <v>0</v>
      </c>
      <c r="J2102" s="47">
        <v>38961</v>
      </c>
    </row>
    <row r="2103" spans="1:10" s="364" customFormat="1" ht="16.5" customHeight="1" x14ac:dyDescent="0.35">
      <c r="A2103" s="372" t="s">
        <v>550</v>
      </c>
      <c r="B2103" s="364" t="s">
        <v>48</v>
      </c>
      <c r="C2103" s="43">
        <v>9780007422067</v>
      </c>
      <c r="D2103" s="375">
        <v>5.25</v>
      </c>
      <c r="E2103" s="631"/>
      <c r="F2103" s="366">
        <f t="shared" si="341"/>
        <v>0</v>
      </c>
      <c r="G2103" s="367">
        <f t="shared" si="342"/>
        <v>0</v>
      </c>
      <c r="H2103" s="338" t="s">
        <v>810</v>
      </c>
      <c r="I2103" s="338">
        <v>0</v>
      </c>
      <c r="J2103" s="47">
        <v>40787</v>
      </c>
    </row>
    <row r="2104" spans="1:10" s="364" customFormat="1" ht="16.5" customHeight="1" x14ac:dyDescent="0.35">
      <c r="A2104" s="372" t="s">
        <v>551</v>
      </c>
      <c r="B2104" s="364" t="s">
        <v>48</v>
      </c>
      <c r="C2104" s="43">
        <v>9780007422074</v>
      </c>
      <c r="D2104" s="375">
        <v>5.25</v>
      </c>
      <c r="E2104" s="631"/>
      <c r="F2104" s="366">
        <f t="shared" si="341"/>
        <v>0</v>
      </c>
      <c r="G2104" s="367">
        <f t="shared" si="342"/>
        <v>0</v>
      </c>
      <c r="H2104" s="338" t="s">
        <v>810</v>
      </c>
      <c r="I2104" s="338">
        <v>0</v>
      </c>
      <c r="J2104" s="47">
        <v>40787</v>
      </c>
    </row>
    <row r="2105" spans="1:10" s="364" customFormat="1" ht="16.5" customHeight="1" x14ac:dyDescent="0.35">
      <c r="A2105" s="372" t="s">
        <v>108</v>
      </c>
      <c r="B2105" s="364" t="s">
        <v>48</v>
      </c>
      <c r="C2105" s="43">
        <v>9780007507832</v>
      </c>
      <c r="D2105" s="375">
        <v>5.25</v>
      </c>
      <c r="E2105" s="631"/>
      <c r="F2105" s="366">
        <f t="shared" si="341"/>
        <v>0</v>
      </c>
      <c r="G2105" s="367">
        <f t="shared" si="342"/>
        <v>0</v>
      </c>
      <c r="H2105" s="338" t="s">
        <v>810</v>
      </c>
      <c r="I2105" s="338">
        <v>0</v>
      </c>
      <c r="J2105" s="47">
        <v>41277</v>
      </c>
    </row>
    <row r="2106" spans="1:10" s="364" customFormat="1" ht="16.5" customHeight="1" x14ac:dyDescent="0.35">
      <c r="A2106" s="372" t="s">
        <v>552</v>
      </c>
      <c r="B2106" s="364" t="s">
        <v>48</v>
      </c>
      <c r="C2106" s="43">
        <v>9780007507849</v>
      </c>
      <c r="D2106" s="375">
        <v>5.25</v>
      </c>
      <c r="E2106" s="631"/>
      <c r="F2106" s="366">
        <f t="shared" si="341"/>
        <v>0</v>
      </c>
      <c r="G2106" s="367">
        <f t="shared" si="342"/>
        <v>0</v>
      </c>
      <c r="H2106" s="338" t="s">
        <v>810</v>
      </c>
      <c r="I2106" s="338">
        <v>0</v>
      </c>
      <c r="J2106" s="47">
        <v>41277</v>
      </c>
    </row>
    <row r="2107" spans="1:10" s="364" customFormat="1" ht="16.5" customHeight="1" x14ac:dyDescent="0.35">
      <c r="A2107" s="526" t="s">
        <v>61</v>
      </c>
      <c r="B2107" s="368"/>
      <c r="C2107" s="43"/>
      <c r="D2107" s="375"/>
      <c r="E2107" s="631"/>
      <c r="F2107" s="405"/>
      <c r="G2107" s="370"/>
      <c r="H2107" s="338"/>
      <c r="I2107" s="338"/>
      <c r="J2107" s="45"/>
    </row>
    <row r="2108" spans="1:10" s="364" customFormat="1" ht="16.5" customHeight="1" x14ac:dyDescent="0.35">
      <c r="A2108" s="372" t="s">
        <v>553</v>
      </c>
      <c r="B2108" s="364" t="s">
        <v>48</v>
      </c>
      <c r="C2108" s="43">
        <v>9780007236053</v>
      </c>
      <c r="D2108" s="375">
        <v>5.25</v>
      </c>
      <c r="E2108" s="631"/>
      <c r="F2108" s="366">
        <f t="shared" ref="F2108:F2114" si="343">SUM(E2108*D2108)</f>
        <v>0</v>
      </c>
      <c r="G2108" s="367">
        <f t="shared" ref="G2108:G2114" si="344">IF($F$17="Y",$F$19,0)</f>
        <v>0</v>
      </c>
      <c r="H2108" s="338" t="s">
        <v>810</v>
      </c>
      <c r="I2108" s="338">
        <v>0</v>
      </c>
      <c r="J2108" s="47">
        <v>38961</v>
      </c>
    </row>
    <row r="2109" spans="1:10" s="338" customFormat="1" ht="16.5" customHeight="1" x14ac:dyDescent="0.35">
      <c r="A2109" s="372" t="s">
        <v>554</v>
      </c>
      <c r="B2109" s="364" t="s">
        <v>48</v>
      </c>
      <c r="C2109" s="43">
        <v>9780007236039</v>
      </c>
      <c r="D2109" s="375">
        <v>5.25</v>
      </c>
      <c r="E2109" s="631"/>
      <c r="F2109" s="366">
        <f t="shared" si="343"/>
        <v>0</v>
      </c>
      <c r="G2109" s="367">
        <f t="shared" si="344"/>
        <v>0</v>
      </c>
      <c r="H2109" s="338" t="s">
        <v>810</v>
      </c>
      <c r="I2109" s="338">
        <v>0</v>
      </c>
      <c r="J2109" s="47">
        <v>38961</v>
      </c>
    </row>
    <row r="2110" spans="1:10" s="338" customFormat="1" ht="16.5" customHeight="1" x14ac:dyDescent="0.35">
      <c r="A2110" s="372" t="s">
        <v>555</v>
      </c>
      <c r="B2110" s="364" t="s">
        <v>48</v>
      </c>
      <c r="C2110" s="43">
        <v>9780007236046</v>
      </c>
      <c r="D2110" s="375">
        <v>5.25</v>
      </c>
      <c r="E2110" s="631"/>
      <c r="F2110" s="366">
        <f t="shared" si="343"/>
        <v>0</v>
      </c>
      <c r="G2110" s="367">
        <f t="shared" si="344"/>
        <v>0</v>
      </c>
      <c r="H2110" s="338" t="s">
        <v>810</v>
      </c>
      <c r="I2110" s="338">
        <v>0</v>
      </c>
      <c r="J2110" s="47">
        <v>38961</v>
      </c>
    </row>
    <row r="2111" spans="1:10" s="338" customFormat="1" ht="16.5" customHeight="1" x14ac:dyDescent="0.35">
      <c r="A2111" s="372" t="s">
        <v>556</v>
      </c>
      <c r="B2111" s="364" t="s">
        <v>48</v>
      </c>
      <c r="C2111" s="43">
        <v>9780007422098</v>
      </c>
      <c r="D2111" s="375">
        <v>5.25</v>
      </c>
      <c r="E2111" s="631"/>
      <c r="F2111" s="366">
        <f t="shared" si="343"/>
        <v>0</v>
      </c>
      <c r="G2111" s="367">
        <f t="shared" si="344"/>
        <v>0</v>
      </c>
      <c r="H2111" s="338" t="s">
        <v>810</v>
      </c>
      <c r="I2111" s="338">
        <v>0</v>
      </c>
      <c r="J2111" s="47">
        <v>40787</v>
      </c>
    </row>
    <row r="2112" spans="1:10" s="338" customFormat="1" ht="16.5" customHeight="1" x14ac:dyDescent="0.35">
      <c r="A2112" s="372" t="s">
        <v>557</v>
      </c>
      <c r="B2112" s="364" t="s">
        <v>48</v>
      </c>
      <c r="C2112" s="43">
        <v>9780007422081</v>
      </c>
      <c r="D2112" s="375">
        <v>5.25</v>
      </c>
      <c r="E2112" s="631"/>
      <c r="F2112" s="366">
        <f t="shared" si="343"/>
        <v>0</v>
      </c>
      <c r="G2112" s="367">
        <f t="shared" si="344"/>
        <v>0</v>
      </c>
      <c r="H2112" s="338" t="s">
        <v>810</v>
      </c>
      <c r="I2112" s="338">
        <v>0</v>
      </c>
      <c r="J2112" s="47">
        <v>40787</v>
      </c>
    </row>
    <row r="2113" spans="1:10" s="338" customFormat="1" ht="16.5" customHeight="1" x14ac:dyDescent="0.35">
      <c r="A2113" s="372" t="s">
        <v>558</v>
      </c>
      <c r="B2113" s="364" t="s">
        <v>48</v>
      </c>
      <c r="C2113" s="43">
        <v>9780007507856</v>
      </c>
      <c r="D2113" s="375">
        <v>5.25</v>
      </c>
      <c r="E2113" s="631"/>
      <c r="F2113" s="366">
        <f t="shared" si="343"/>
        <v>0</v>
      </c>
      <c r="G2113" s="367">
        <f t="shared" si="344"/>
        <v>0</v>
      </c>
      <c r="H2113" s="338" t="s">
        <v>810</v>
      </c>
      <c r="I2113" s="338">
        <v>0</v>
      </c>
      <c r="J2113" s="47">
        <v>41277</v>
      </c>
    </row>
    <row r="2114" spans="1:10" s="338" customFormat="1" ht="16.5" customHeight="1" x14ac:dyDescent="0.35">
      <c r="A2114" s="372" t="s">
        <v>568</v>
      </c>
      <c r="B2114" s="364" t="s">
        <v>48</v>
      </c>
      <c r="C2114" s="43">
        <v>9780007507863</v>
      </c>
      <c r="D2114" s="375">
        <v>5.25</v>
      </c>
      <c r="E2114" s="631"/>
      <c r="F2114" s="366">
        <f t="shared" si="343"/>
        <v>0</v>
      </c>
      <c r="G2114" s="367">
        <f t="shared" si="344"/>
        <v>0</v>
      </c>
      <c r="H2114" s="338" t="s">
        <v>810</v>
      </c>
      <c r="I2114" s="338">
        <v>0</v>
      </c>
      <c r="J2114" s="47">
        <v>41277</v>
      </c>
    </row>
    <row r="2115" spans="1:10" s="338" customFormat="1" ht="16.5" customHeight="1" x14ac:dyDescent="0.35">
      <c r="A2115" s="699" t="s">
        <v>931</v>
      </c>
      <c r="B2115" s="700"/>
      <c r="C2115" s="465"/>
      <c r="D2115" s="465"/>
      <c r="E2115" s="134"/>
      <c r="F2115" s="405"/>
      <c r="G2115" s="370"/>
      <c r="J2115" s="45"/>
    </row>
    <row r="2116" spans="1:10" s="338" customFormat="1" ht="16.5" customHeight="1" x14ac:dyDescent="0.35">
      <c r="A2116" s="492" t="s">
        <v>826</v>
      </c>
      <c r="B2116" s="467"/>
      <c r="C2116" s="467"/>
      <c r="D2116" s="375"/>
      <c r="E2116" s="467"/>
      <c r="F2116" s="467"/>
      <c r="G2116" s="467"/>
      <c r="H2116" s="467"/>
      <c r="I2116" s="467"/>
      <c r="J2116" s="467"/>
    </row>
    <row r="2117" spans="1:10" s="338" customFormat="1" ht="16.5" customHeight="1" x14ac:dyDescent="0.35">
      <c r="A2117" s="364" t="s">
        <v>932</v>
      </c>
      <c r="B2117" s="364" t="s">
        <v>48</v>
      </c>
      <c r="C2117" s="57">
        <v>9780007516230</v>
      </c>
      <c r="D2117" s="375">
        <v>4.75</v>
      </c>
      <c r="E2117" s="631"/>
      <c r="F2117" s="366">
        <f>SUM(E2117*D2117)</f>
        <v>0</v>
      </c>
      <c r="G2117" s="367">
        <f t="shared" ref="G2117:G2150" si="345">IF($F$17="Y",$F$19,0)</f>
        <v>0</v>
      </c>
      <c r="H2117" s="338" t="s">
        <v>810</v>
      </c>
      <c r="I2117" s="338">
        <v>0</v>
      </c>
      <c r="J2117" s="47">
        <v>41519</v>
      </c>
    </row>
    <row r="2118" spans="1:10" s="338" customFormat="1" ht="16.5" customHeight="1" x14ac:dyDescent="0.35">
      <c r="A2118" s="364" t="s">
        <v>486</v>
      </c>
      <c r="B2118" s="364" t="s">
        <v>48</v>
      </c>
      <c r="C2118" s="57">
        <v>9780007516247</v>
      </c>
      <c r="D2118" s="375">
        <v>4.75</v>
      </c>
      <c r="E2118" s="631"/>
      <c r="F2118" s="366">
        <f>SUM(E2118*D2118)</f>
        <v>0</v>
      </c>
      <c r="G2118" s="367">
        <f t="shared" si="345"/>
        <v>0</v>
      </c>
      <c r="H2118" s="338" t="s">
        <v>810</v>
      </c>
      <c r="I2118" s="338">
        <v>0</v>
      </c>
      <c r="J2118" s="47">
        <v>41519</v>
      </c>
    </row>
    <row r="2119" spans="1:10" s="338" customFormat="1" ht="16.5" customHeight="1" x14ac:dyDescent="0.35">
      <c r="A2119" s="491" t="s">
        <v>827</v>
      </c>
      <c r="B2119" s="491"/>
      <c r="C2119" s="136"/>
      <c r="D2119" s="375"/>
      <c r="E2119" s="632"/>
      <c r="F2119" s="493"/>
      <c r="G2119" s="494"/>
      <c r="J2119" s="138"/>
    </row>
    <row r="2120" spans="1:10" s="338" customFormat="1" ht="16.5" customHeight="1" x14ac:dyDescent="0.35">
      <c r="A2120" s="364" t="s">
        <v>487</v>
      </c>
      <c r="B2120" s="364" t="s">
        <v>48</v>
      </c>
      <c r="C2120" s="57">
        <v>9780007516254</v>
      </c>
      <c r="D2120" s="375">
        <v>4.75</v>
      </c>
      <c r="E2120" s="631"/>
      <c r="F2120" s="366">
        <f>SUM(E2120*D2120)</f>
        <v>0</v>
      </c>
      <c r="G2120" s="367">
        <f t="shared" si="345"/>
        <v>0</v>
      </c>
      <c r="H2120" s="338" t="s">
        <v>810</v>
      </c>
      <c r="I2120" s="338">
        <v>0</v>
      </c>
      <c r="J2120" s="47">
        <v>41519</v>
      </c>
    </row>
    <row r="2121" spans="1:10" s="338" customFormat="1" ht="16.5" customHeight="1" x14ac:dyDescent="0.35">
      <c r="A2121" s="364" t="s">
        <v>488</v>
      </c>
      <c r="B2121" s="364" t="s">
        <v>48</v>
      </c>
      <c r="C2121" s="57">
        <v>9780007516261</v>
      </c>
      <c r="D2121" s="375">
        <v>4.75</v>
      </c>
      <c r="E2121" s="631"/>
      <c r="F2121" s="366">
        <f>SUM(E2121*D2121)</f>
        <v>0</v>
      </c>
      <c r="G2121" s="367">
        <f t="shared" si="345"/>
        <v>0</v>
      </c>
      <c r="H2121" s="338" t="s">
        <v>810</v>
      </c>
      <c r="I2121" s="338">
        <v>0</v>
      </c>
      <c r="J2121" s="47">
        <v>41519</v>
      </c>
    </row>
    <row r="2122" spans="1:10" s="338" customFormat="1" ht="16.5" customHeight="1" x14ac:dyDescent="0.35">
      <c r="A2122" s="491" t="s">
        <v>828</v>
      </c>
      <c r="B2122" s="491"/>
      <c r="C2122" s="136"/>
      <c r="D2122" s="375"/>
      <c r="E2122" s="632"/>
      <c r="F2122" s="493"/>
      <c r="G2122" s="494"/>
      <c r="J2122" s="138"/>
    </row>
    <row r="2123" spans="1:10" s="338" customFormat="1" ht="16.5" customHeight="1" x14ac:dyDescent="0.35">
      <c r="A2123" s="364" t="s">
        <v>1137</v>
      </c>
      <c r="B2123" s="364" t="s">
        <v>48</v>
      </c>
      <c r="C2123" s="57">
        <v>9780007516278</v>
      </c>
      <c r="D2123" s="375">
        <v>4.75</v>
      </c>
      <c r="E2123" s="631"/>
      <c r="F2123" s="366">
        <f>SUM(E2123*D2123)</f>
        <v>0</v>
      </c>
      <c r="G2123" s="367">
        <f t="shared" si="345"/>
        <v>0</v>
      </c>
      <c r="H2123" s="338" t="s">
        <v>810</v>
      </c>
      <c r="I2123" s="338">
        <v>0</v>
      </c>
      <c r="J2123" s="47">
        <v>41519</v>
      </c>
    </row>
    <row r="2124" spans="1:10" s="338" customFormat="1" ht="16.5" customHeight="1" x14ac:dyDescent="0.35">
      <c r="A2124" s="364" t="s">
        <v>795</v>
      </c>
      <c r="B2124" s="364" t="s">
        <v>48</v>
      </c>
      <c r="C2124" s="57">
        <v>9780007516285</v>
      </c>
      <c r="D2124" s="375">
        <v>4.75</v>
      </c>
      <c r="E2124" s="631"/>
      <c r="F2124" s="366">
        <f>SUM(E2124*D2124)</f>
        <v>0</v>
      </c>
      <c r="G2124" s="367">
        <f t="shared" si="345"/>
        <v>0</v>
      </c>
      <c r="H2124" s="338" t="s">
        <v>810</v>
      </c>
      <c r="I2124" s="338">
        <v>0</v>
      </c>
      <c r="J2124" s="47">
        <v>41519</v>
      </c>
    </row>
    <row r="2125" spans="1:10" s="338" customFormat="1" ht="16.5" customHeight="1" x14ac:dyDescent="0.35">
      <c r="A2125" s="491" t="s">
        <v>829</v>
      </c>
      <c r="B2125" s="491"/>
      <c r="C2125" s="136"/>
      <c r="D2125" s="375"/>
      <c r="E2125" s="632"/>
      <c r="F2125" s="493"/>
      <c r="G2125" s="494"/>
      <c r="J2125" s="138"/>
    </row>
    <row r="2126" spans="1:10" s="338" customFormat="1" ht="16.5" customHeight="1" x14ac:dyDescent="0.35">
      <c r="A2126" s="364" t="s">
        <v>970</v>
      </c>
      <c r="B2126" s="364" t="s">
        <v>48</v>
      </c>
      <c r="C2126" s="57">
        <v>9780007516292</v>
      </c>
      <c r="D2126" s="375">
        <v>4.75</v>
      </c>
      <c r="E2126" s="631"/>
      <c r="F2126" s="366">
        <f>SUM(E2126*D2126)</f>
        <v>0</v>
      </c>
      <c r="G2126" s="367">
        <f t="shared" si="345"/>
        <v>0</v>
      </c>
      <c r="H2126" s="338" t="s">
        <v>810</v>
      </c>
      <c r="I2126" s="338">
        <v>0</v>
      </c>
      <c r="J2126" s="47">
        <v>41519</v>
      </c>
    </row>
    <row r="2127" spans="1:10" s="338" customFormat="1" ht="16.5" customHeight="1" x14ac:dyDescent="0.35">
      <c r="A2127" s="364" t="s">
        <v>1138</v>
      </c>
      <c r="B2127" s="364" t="s">
        <v>48</v>
      </c>
      <c r="C2127" s="57">
        <v>9780007516308</v>
      </c>
      <c r="D2127" s="375">
        <v>4.75</v>
      </c>
      <c r="E2127" s="631"/>
      <c r="F2127" s="366">
        <f>SUM(E2127*D2127)</f>
        <v>0</v>
      </c>
      <c r="G2127" s="367">
        <f t="shared" si="345"/>
        <v>0</v>
      </c>
      <c r="H2127" s="338" t="s">
        <v>810</v>
      </c>
      <c r="I2127" s="338">
        <v>0</v>
      </c>
      <c r="J2127" s="47">
        <v>41519</v>
      </c>
    </row>
    <row r="2128" spans="1:10" s="338" customFormat="1" ht="16.5" customHeight="1" x14ac:dyDescent="0.35">
      <c r="A2128" s="491" t="s">
        <v>830</v>
      </c>
      <c r="B2128" s="491"/>
      <c r="C2128" s="136"/>
      <c r="D2128" s="375"/>
      <c r="E2128" s="632"/>
      <c r="F2128" s="493"/>
      <c r="G2128" s="494"/>
      <c r="J2128" s="138"/>
    </row>
    <row r="2129" spans="1:10" s="338" customFormat="1" ht="16.5" customHeight="1" x14ac:dyDescent="0.35">
      <c r="A2129" s="364" t="s">
        <v>489</v>
      </c>
      <c r="B2129" s="364" t="s">
        <v>48</v>
      </c>
      <c r="C2129" s="57">
        <v>9780007516315</v>
      </c>
      <c r="D2129" s="375">
        <v>4.75</v>
      </c>
      <c r="E2129" s="631"/>
      <c r="F2129" s="366">
        <f>SUM(E2129*D2129)</f>
        <v>0</v>
      </c>
      <c r="G2129" s="367">
        <f t="shared" si="345"/>
        <v>0</v>
      </c>
      <c r="H2129" s="338" t="s">
        <v>810</v>
      </c>
      <c r="I2129" s="338">
        <v>0</v>
      </c>
      <c r="J2129" s="47">
        <v>41519</v>
      </c>
    </row>
    <row r="2130" spans="1:10" s="338" customFormat="1" ht="16.5" customHeight="1" x14ac:dyDescent="0.35">
      <c r="A2130" s="364" t="s">
        <v>490</v>
      </c>
      <c r="B2130" s="364" t="s">
        <v>48</v>
      </c>
      <c r="C2130" s="57">
        <v>9780007516322</v>
      </c>
      <c r="D2130" s="375">
        <v>4.75</v>
      </c>
      <c r="E2130" s="631"/>
      <c r="F2130" s="366">
        <f>SUM(E2130*D2130)</f>
        <v>0</v>
      </c>
      <c r="G2130" s="367">
        <f t="shared" si="345"/>
        <v>0</v>
      </c>
      <c r="H2130" s="338" t="s">
        <v>810</v>
      </c>
      <c r="I2130" s="338">
        <v>0</v>
      </c>
      <c r="J2130" s="47">
        <v>41519</v>
      </c>
    </row>
    <row r="2131" spans="1:10" s="338" customFormat="1" ht="16.5" customHeight="1" x14ac:dyDescent="0.35">
      <c r="A2131" s="491" t="s">
        <v>831</v>
      </c>
      <c r="B2131" s="364"/>
      <c r="C2131" s="57"/>
      <c r="D2131" s="375"/>
      <c r="E2131" s="631"/>
      <c r="F2131" s="366"/>
      <c r="G2131" s="367"/>
      <c r="J2131" s="47"/>
    </row>
    <row r="2132" spans="1:10" s="338" customFormat="1" ht="16.5" customHeight="1" x14ac:dyDescent="0.35">
      <c r="A2132" s="364" t="s">
        <v>491</v>
      </c>
      <c r="B2132" s="364" t="s">
        <v>48</v>
      </c>
      <c r="C2132" s="57">
        <v>9780007516339</v>
      </c>
      <c r="D2132" s="375">
        <v>4.75</v>
      </c>
      <c r="E2132" s="631"/>
      <c r="F2132" s="366">
        <f>SUM(E2132*D2132)</f>
        <v>0</v>
      </c>
      <c r="G2132" s="367">
        <f t="shared" si="345"/>
        <v>0</v>
      </c>
      <c r="H2132" s="338" t="s">
        <v>810</v>
      </c>
      <c r="I2132" s="338">
        <v>0</v>
      </c>
      <c r="J2132" s="47">
        <v>41519</v>
      </c>
    </row>
    <row r="2133" spans="1:10" s="338" customFormat="1" ht="16.5" customHeight="1" x14ac:dyDescent="0.35">
      <c r="A2133" s="491" t="s">
        <v>832</v>
      </c>
      <c r="B2133" s="491"/>
      <c r="C2133" s="136"/>
      <c r="D2133" s="375"/>
      <c r="E2133" s="631"/>
      <c r="F2133" s="493"/>
      <c r="G2133" s="494"/>
      <c r="J2133" s="138"/>
    </row>
    <row r="2134" spans="1:10" s="338" customFormat="1" ht="16.5" customHeight="1" x14ac:dyDescent="0.35">
      <c r="A2134" s="364" t="s">
        <v>492</v>
      </c>
      <c r="B2134" s="364" t="s">
        <v>48</v>
      </c>
      <c r="C2134" s="57">
        <v>9780007516353</v>
      </c>
      <c r="D2134" s="375">
        <v>4.75</v>
      </c>
      <c r="E2134" s="631"/>
      <c r="F2134" s="366">
        <f>SUM(E2134*D2134)</f>
        <v>0</v>
      </c>
      <c r="G2134" s="367">
        <f t="shared" si="345"/>
        <v>0</v>
      </c>
      <c r="H2134" s="338" t="s">
        <v>810</v>
      </c>
      <c r="I2134" s="338">
        <v>0</v>
      </c>
      <c r="J2134" s="47">
        <v>41519</v>
      </c>
    </row>
    <row r="2135" spans="1:10" s="338" customFormat="1" ht="16.5" customHeight="1" x14ac:dyDescent="0.35">
      <c r="A2135" s="364" t="s">
        <v>493</v>
      </c>
      <c r="B2135" s="364" t="s">
        <v>48</v>
      </c>
      <c r="C2135" s="57">
        <v>9780007516360</v>
      </c>
      <c r="D2135" s="375">
        <v>4.75</v>
      </c>
      <c r="E2135" s="631"/>
      <c r="F2135" s="366">
        <f>SUM(E2135*D2135)</f>
        <v>0</v>
      </c>
      <c r="G2135" s="367">
        <f t="shared" si="345"/>
        <v>0</v>
      </c>
      <c r="H2135" s="338" t="s">
        <v>810</v>
      </c>
      <c r="I2135" s="338">
        <v>0</v>
      </c>
      <c r="J2135" s="47">
        <v>41519</v>
      </c>
    </row>
    <row r="2136" spans="1:10" s="338" customFormat="1" ht="16.5" customHeight="1" x14ac:dyDescent="0.35">
      <c r="A2136" s="491" t="s">
        <v>833</v>
      </c>
      <c r="B2136" s="491"/>
      <c r="C2136" s="136"/>
      <c r="D2136" s="375"/>
      <c r="E2136" s="632"/>
      <c r="F2136" s="493"/>
      <c r="G2136" s="494"/>
      <c r="J2136" s="138"/>
    </row>
    <row r="2137" spans="1:10" s="338" customFormat="1" ht="16.5" customHeight="1" x14ac:dyDescent="0.35">
      <c r="A2137" s="364" t="s">
        <v>1139</v>
      </c>
      <c r="B2137" s="364" t="s">
        <v>48</v>
      </c>
      <c r="C2137" s="57">
        <v>9780007516377</v>
      </c>
      <c r="D2137" s="375">
        <v>4.75</v>
      </c>
      <c r="E2137" s="631"/>
      <c r="F2137" s="366">
        <f>SUM(E2137*D2137)</f>
        <v>0</v>
      </c>
      <c r="G2137" s="367">
        <f t="shared" si="345"/>
        <v>0</v>
      </c>
      <c r="H2137" s="338" t="s">
        <v>810</v>
      </c>
      <c r="I2137" s="338">
        <v>0</v>
      </c>
      <c r="J2137" s="47">
        <v>41519</v>
      </c>
    </row>
    <row r="2138" spans="1:10" s="338" customFormat="1" ht="16.5" customHeight="1" x14ac:dyDescent="0.35">
      <c r="A2138" s="364" t="s">
        <v>494</v>
      </c>
      <c r="B2138" s="364" t="s">
        <v>48</v>
      </c>
      <c r="C2138" s="57">
        <v>9780007516384</v>
      </c>
      <c r="D2138" s="375">
        <v>4.75</v>
      </c>
      <c r="E2138" s="631"/>
      <c r="F2138" s="366">
        <f>SUM(E2138*D2138)</f>
        <v>0</v>
      </c>
      <c r="G2138" s="367">
        <f t="shared" si="345"/>
        <v>0</v>
      </c>
      <c r="H2138" s="338" t="s">
        <v>810</v>
      </c>
      <c r="I2138" s="338">
        <v>0</v>
      </c>
      <c r="J2138" s="47">
        <v>41519</v>
      </c>
    </row>
    <row r="2139" spans="1:10" s="338" customFormat="1" ht="16.5" customHeight="1" x14ac:dyDescent="0.35">
      <c r="A2139" s="491" t="s">
        <v>834</v>
      </c>
      <c r="B2139" s="364"/>
      <c r="C2139" s="57"/>
      <c r="D2139" s="375"/>
      <c r="E2139" s="631"/>
      <c r="F2139" s="366"/>
      <c r="G2139" s="367"/>
      <c r="J2139" s="47"/>
    </row>
    <row r="2140" spans="1:10" s="338" customFormat="1" ht="16.5" customHeight="1" x14ac:dyDescent="0.35">
      <c r="A2140" s="364" t="s">
        <v>495</v>
      </c>
      <c r="B2140" s="364" t="s">
        <v>48</v>
      </c>
      <c r="C2140" s="57">
        <v>9780007516391</v>
      </c>
      <c r="D2140" s="375">
        <v>5.25</v>
      </c>
      <c r="E2140" s="631"/>
      <c r="F2140" s="366">
        <f>SUM(E2140*D2140)</f>
        <v>0</v>
      </c>
      <c r="G2140" s="367">
        <f t="shared" si="345"/>
        <v>0</v>
      </c>
      <c r="H2140" s="338" t="s">
        <v>810</v>
      </c>
      <c r="I2140" s="338">
        <v>0</v>
      </c>
      <c r="J2140" s="47">
        <v>41519</v>
      </c>
    </row>
    <row r="2141" spans="1:10" s="338" customFormat="1" ht="16.5" customHeight="1" x14ac:dyDescent="0.35">
      <c r="A2141" s="364" t="s">
        <v>496</v>
      </c>
      <c r="B2141" s="364" t="s">
        <v>48</v>
      </c>
      <c r="C2141" s="57">
        <v>9780007516407</v>
      </c>
      <c r="D2141" s="375">
        <v>5.25</v>
      </c>
      <c r="E2141" s="631"/>
      <c r="F2141" s="366">
        <f>SUM(E2141*D2141)</f>
        <v>0</v>
      </c>
      <c r="G2141" s="367">
        <f t="shared" si="345"/>
        <v>0</v>
      </c>
      <c r="H2141" s="338" t="s">
        <v>810</v>
      </c>
      <c r="I2141" s="338">
        <v>0</v>
      </c>
      <c r="J2141" s="47">
        <v>41519</v>
      </c>
    </row>
    <row r="2142" spans="1:10" s="338" customFormat="1" ht="16.5" customHeight="1" x14ac:dyDescent="0.35">
      <c r="A2142" s="491" t="s">
        <v>835</v>
      </c>
      <c r="B2142" s="364"/>
      <c r="C2142" s="57"/>
      <c r="D2142" s="375"/>
      <c r="E2142" s="631"/>
      <c r="F2142" s="366"/>
      <c r="G2142" s="367"/>
      <c r="J2142" s="47"/>
    </row>
    <row r="2143" spans="1:10" s="338" customFormat="1" ht="16.5" customHeight="1" x14ac:dyDescent="0.35">
      <c r="A2143" s="364" t="s">
        <v>497</v>
      </c>
      <c r="B2143" s="364" t="s">
        <v>48</v>
      </c>
      <c r="C2143" s="57">
        <v>9780007516414</v>
      </c>
      <c r="D2143" s="375">
        <v>5.25</v>
      </c>
      <c r="E2143" s="631"/>
      <c r="F2143" s="366">
        <f>SUM(E2143*D2143)</f>
        <v>0</v>
      </c>
      <c r="G2143" s="367">
        <f t="shared" si="345"/>
        <v>0</v>
      </c>
      <c r="H2143" s="338" t="s">
        <v>810</v>
      </c>
      <c r="I2143" s="338">
        <v>0</v>
      </c>
      <c r="J2143" s="47">
        <v>41519</v>
      </c>
    </row>
    <row r="2144" spans="1:10" s="338" customFormat="1" ht="16.5" customHeight="1" x14ac:dyDescent="0.35">
      <c r="A2144" s="364" t="s">
        <v>933</v>
      </c>
      <c r="B2144" s="364" t="s">
        <v>48</v>
      </c>
      <c r="C2144" s="57">
        <v>9780007516421</v>
      </c>
      <c r="D2144" s="375">
        <v>5.25</v>
      </c>
      <c r="E2144" s="631"/>
      <c r="F2144" s="366">
        <f>SUM(E2144*D2144)</f>
        <v>0</v>
      </c>
      <c r="G2144" s="367">
        <f t="shared" si="345"/>
        <v>0</v>
      </c>
      <c r="H2144" s="338" t="s">
        <v>810</v>
      </c>
      <c r="I2144" s="338">
        <v>0</v>
      </c>
      <c r="J2144" s="47">
        <v>41519</v>
      </c>
    </row>
    <row r="2145" spans="1:10" s="338" customFormat="1" ht="16.5" customHeight="1" x14ac:dyDescent="0.35">
      <c r="A2145" s="491" t="s">
        <v>836</v>
      </c>
      <c r="B2145" s="364"/>
      <c r="C2145" s="57"/>
      <c r="D2145" s="375"/>
      <c r="E2145" s="631"/>
      <c r="F2145" s="366"/>
      <c r="G2145" s="367"/>
      <c r="J2145" s="47"/>
    </row>
    <row r="2146" spans="1:10" s="338" customFormat="1" ht="16.5" customHeight="1" x14ac:dyDescent="0.35">
      <c r="A2146" s="364" t="s">
        <v>498</v>
      </c>
      <c r="B2146" s="364" t="s">
        <v>48</v>
      </c>
      <c r="C2146" s="57">
        <v>9780007516438</v>
      </c>
      <c r="D2146" s="375">
        <v>5.25</v>
      </c>
      <c r="E2146" s="631"/>
      <c r="F2146" s="366">
        <f>SUM(E2146*D2146)</f>
        <v>0</v>
      </c>
      <c r="G2146" s="367">
        <f t="shared" si="345"/>
        <v>0</v>
      </c>
      <c r="H2146" s="338" t="s">
        <v>810</v>
      </c>
      <c r="I2146" s="338">
        <v>0</v>
      </c>
      <c r="J2146" s="47">
        <v>41519</v>
      </c>
    </row>
    <row r="2147" spans="1:10" s="364" customFormat="1" ht="16.5" customHeight="1" x14ac:dyDescent="0.35">
      <c r="A2147" s="364" t="s">
        <v>971</v>
      </c>
      <c r="B2147" s="364" t="s">
        <v>48</v>
      </c>
      <c r="C2147" s="57">
        <v>9780007516445</v>
      </c>
      <c r="D2147" s="375">
        <v>5.25</v>
      </c>
      <c r="E2147" s="631"/>
      <c r="F2147" s="366">
        <f>SUM(E2147*D2147)</f>
        <v>0</v>
      </c>
      <c r="G2147" s="367">
        <f t="shared" si="345"/>
        <v>0</v>
      </c>
      <c r="H2147" s="338" t="s">
        <v>810</v>
      </c>
      <c r="I2147" s="338">
        <v>0</v>
      </c>
      <c r="J2147" s="47">
        <v>41519</v>
      </c>
    </row>
    <row r="2148" spans="1:10" s="364" customFormat="1" ht="16.5" customHeight="1" x14ac:dyDescent="0.35">
      <c r="A2148" s="491" t="s">
        <v>837</v>
      </c>
      <c r="C2148" s="57"/>
      <c r="D2148" s="375"/>
      <c r="E2148" s="631"/>
      <c r="F2148" s="366"/>
      <c r="G2148" s="367"/>
      <c r="H2148" s="338"/>
      <c r="I2148" s="338"/>
      <c r="J2148" s="47"/>
    </row>
    <row r="2149" spans="1:10" ht="16.5" customHeight="1" x14ac:dyDescent="0.35">
      <c r="A2149" s="364" t="s">
        <v>499</v>
      </c>
      <c r="B2149" s="364" t="s">
        <v>48</v>
      </c>
      <c r="C2149" s="57">
        <v>9780007516452</v>
      </c>
      <c r="D2149" s="375">
        <v>5.25</v>
      </c>
      <c r="E2149" s="631"/>
      <c r="F2149" s="366">
        <f>SUM(E2149*D2149)</f>
        <v>0</v>
      </c>
      <c r="G2149" s="367">
        <f t="shared" si="345"/>
        <v>0</v>
      </c>
      <c r="H2149" s="338" t="s">
        <v>810</v>
      </c>
      <c r="I2149" s="338">
        <v>0</v>
      </c>
      <c r="J2149" s="47">
        <v>41519</v>
      </c>
    </row>
    <row r="2150" spans="1:10" ht="16.5" customHeight="1" x14ac:dyDescent="0.35">
      <c r="A2150" s="364" t="s">
        <v>934</v>
      </c>
      <c r="B2150" s="364" t="s">
        <v>48</v>
      </c>
      <c r="C2150" s="57">
        <v>9780007516469</v>
      </c>
      <c r="D2150" s="375">
        <v>5.25</v>
      </c>
      <c r="E2150" s="631"/>
      <c r="F2150" s="366">
        <f>SUM(E2150*D2150)</f>
        <v>0</v>
      </c>
      <c r="G2150" s="367">
        <f t="shared" si="345"/>
        <v>0</v>
      </c>
      <c r="H2150" s="338" t="s">
        <v>810</v>
      </c>
      <c r="I2150" s="338">
        <v>0</v>
      </c>
      <c r="J2150" s="47">
        <v>41519</v>
      </c>
    </row>
    <row r="2151" spans="1:10" ht="16.5" customHeight="1" x14ac:dyDescent="0.35">
      <c r="A2151" s="471" t="s">
        <v>500</v>
      </c>
      <c r="B2151" s="368"/>
      <c r="C2151" s="43"/>
      <c r="D2151" s="375"/>
      <c r="E2151" s="134"/>
      <c r="F2151" s="405"/>
      <c r="G2151" s="370"/>
      <c r="H2151" s="338"/>
      <c r="I2151" s="338"/>
      <c r="J2151" s="45"/>
    </row>
    <row r="2152" spans="1:10" ht="16.5" customHeight="1" x14ac:dyDescent="0.35">
      <c r="A2152" s="372" t="s">
        <v>501</v>
      </c>
      <c r="B2152" s="364" t="s">
        <v>48</v>
      </c>
      <c r="C2152" s="57">
        <v>9780007477050</v>
      </c>
      <c r="D2152" s="375">
        <v>35</v>
      </c>
      <c r="E2152" s="134"/>
      <c r="F2152" s="366">
        <f>SUM(E2152*D2152)</f>
        <v>0</v>
      </c>
      <c r="G2152" s="367">
        <f>IF($F$17="Y",$F$19,0)</f>
        <v>0</v>
      </c>
      <c r="H2152" s="338" t="s">
        <v>810</v>
      </c>
      <c r="I2152" s="338">
        <v>0</v>
      </c>
      <c r="J2152" s="47">
        <v>40968</v>
      </c>
    </row>
    <row r="2153" spans="1:10" ht="16.5" customHeight="1" x14ac:dyDescent="0.35">
      <c r="A2153" s="354" t="s">
        <v>678</v>
      </c>
      <c r="B2153" s="368"/>
      <c r="C2153" s="43"/>
      <c r="D2153" s="375"/>
      <c r="E2153" s="134"/>
      <c r="F2153" s="405"/>
      <c r="G2153" s="370"/>
      <c r="H2153" s="338"/>
      <c r="I2153" s="338"/>
      <c r="J2153" s="45"/>
    </row>
    <row r="2154" spans="1:10" ht="16.5" customHeight="1" x14ac:dyDescent="0.35">
      <c r="A2154" s="372" t="s">
        <v>803</v>
      </c>
      <c r="B2154" s="364" t="s">
        <v>679</v>
      </c>
      <c r="C2154" s="43">
        <v>9780007444380</v>
      </c>
      <c r="D2154" s="375">
        <v>30</v>
      </c>
      <c r="E2154" s="134"/>
      <c r="F2154" s="366">
        <f>SUM(E2154*D2154)</f>
        <v>0</v>
      </c>
      <c r="G2154" s="367">
        <f>IF($F$17="Y",$F$19,0)</f>
        <v>0</v>
      </c>
      <c r="H2154" s="338" t="s">
        <v>810</v>
      </c>
      <c r="I2154" s="338">
        <v>0</v>
      </c>
      <c r="J2154" s="47">
        <v>40666</v>
      </c>
    </row>
    <row r="2155" spans="1:10" ht="16.5" customHeight="1" x14ac:dyDescent="0.35">
      <c r="A2155" s="495" t="s">
        <v>812</v>
      </c>
      <c r="C2155" s="15"/>
      <c r="D2155" s="325"/>
      <c r="E2155" s="37"/>
      <c r="F2155" s="126"/>
      <c r="G2155" s="385"/>
      <c r="H2155" s="338"/>
      <c r="I2155" s="338"/>
      <c r="J2155" s="47"/>
    </row>
    <row r="2156" spans="1:10" ht="16.5" customHeight="1" x14ac:dyDescent="0.35">
      <c r="A2156" s="496"/>
      <c r="B2156" s="83"/>
      <c r="C2156" s="82"/>
      <c r="D2156" s="83"/>
      <c r="E2156" s="496"/>
      <c r="F2156" s="496"/>
      <c r="G2156" s="496"/>
      <c r="H2156" s="496"/>
      <c r="I2156" s="83"/>
      <c r="J2156" s="84"/>
    </row>
    <row r="2157" spans="1:10" ht="16.5" customHeight="1" x14ac:dyDescent="0.35">
      <c r="A2157" s="497" t="s">
        <v>1152</v>
      </c>
      <c r="B2157" s="498" t="s">
        <v>1183</v>
      </c>
      <c r="C2157" s="147">
        <f>SUM(E39:E94)</f>
        <v>0</v>
      </c>
    </row>
    <row r="2158" spans="1:10" ht="16.5" customHeight="1" x14ac:dyDescent="0.35">
      <c r="A2158" s="497"/>
      <c r="B2158" s="498" t="s">
        <v>1185</v>
      </c>
      <c r="C2158" s="147">
        <f>SUM(E96:E101,E110,E144:E246,E250:E1242,E1246:E1247,E1250:E1985,E2021:E2023,E2027:E2152,E24,E2015)</f>
        <v>0</v>
      </c>
    </row>
    <row r="2159" spans="1:10" ht="16.5" customHeight="1" x14ac:dyDescent="0.35">
      <c r="A2159" s="497"/>
      <c r="B2159" s="498" t="s">
        <v>1135</v>
      </c>
      <c r="C2159" s="147">
        <f>SUM(E26:E37)</f>
        <v>0</v>
      </c>
      <c r="F2159" s="436"/>
    </row>
    <row r="2160" spans="1:10" ht="16.5" customHeight="1" x14ac:dyDescent="0.35">
      <c r="A2160" s="497"/>
      <c r="B2160" s="556"/>
      <c r="C2160" s="557"/>
      <c r="D2160" s="286"/>
      <c r="E2160" s="436"/>
      <c r="F2160" s="540"/>
    </row>
    <row r="2161" spans="1:7" ht="16.5" customHeight="1" x14ac:dyDescent="0.35">
      <c r="A2161" s="497"/>
      <c r="B2161" s="87" t="s">
        <v>1184</v>
      </c>
      <c r="F2161" s="369">
        <f>SUM(F39:F94)</f>
        <v>0</v>
      </c>
    </row>
    <row r="2162" spans="1:7" ht="16.5" customHeight="1" x14ac:dyDescent="0.35">
      <c r="A2162" s="497"/>
      <c r="B2162" s="87" t="s">
        <v>1581</v>
      </c>
      <c r="F2162" s="369">
        <f>SUM(F110,F96:F101,F117:F246,F250:F1242,F1246:F1247,F1250:F1985,F2021:F2023,F2027:F2152,F24,F2015)</f>
        <v>0</v>
      </c>
    </row>
    <row r="2163" spans="1:7" ht="16.5" customHeight="1" x14ac:dyDescent="0.35">
      <c r="A2163" s="497"/>
      <c r="B2163" s="87" t="s">
        <v>1136</v>
      </c>
      <c r="F2163" s="499">
        <f>SUM(F26:F37)</f>
        <v>0</v>
      </c>
    </row>
    <row r="2164" spans="1:7" ht="16.5" customHeight="1" x14ac:dyDescent="0.35">
      <c r="A2164" s="497"/>
      <c r="B2164" s="87" t="s">
        <v>1335</v>
      </c>
      <c r="D2164" s="503"/>
      <c r="E2164" s="502"/>
      <c r="F2164" s="500">
        <f>SUM(F2161+F2162+F2163)</f>
        <v>0</v>
      </c>
    </row>
    <row r="2165" spans="1:7" ht="16.5" customHeight="1" thickBot="1" x14ac:dyDescent="0.4">
      <c r="A2165" s="497"/>
      <c r="B2165" s="537" t="s">
        <v>3</v>
      </c>
      <c r="C2165" s="141"/>
      <c r="D2165" s="538">
        <f>IF($F$17="Y",$F$19,0)</f>
        <v>0</v>
      </c>
      <c r="E2165" s="539"/>
      <c r="F2165" s="499">
        <f>SUM(-(F2162+F2163)*D2165)</f>
        <v>0</v>
      </c>
    </row>
    <row r="2166" spans="1:7" ht="16.5" customHeight="1" thickBot="1" x14ac:dyDescent="0.4">
      <c r="A2166" s="535"/>
      <c r="B2166" s="543" t="s">
        <v>1336</v>
      </c>
      <c r="C2166" s="544"/>
      <c r="D2166" s="545"/>
      <c r="E2166" s="546"/>
      <c r="F2166" s="574">
        <f>SUM(F2164+F2165)</f>
        <v>0</v>
      </c>
      <c r="G2166" s="536"/>
    </row>
    <row r="2167" spans="1:7" ht="16.5" customHeight="1" x14ac:dyDescent="0.35">
      <c r="A2167" s="497"/>
      <c r="B2167" s="250"/>
      <c r="C2167" s="143"/>
      <c r="D2167" s="541"/>
      <c r="E2167" s="542"/>
      <c r="F2167" s="504"/>
    </row>
    <row r="2168" spans="1:7" ht="16.5" customHeight="1" x14ac:dyDescent="0.35">
      <c r="A2168" s="497" t="s">
        <v>1151</v>
      </c>
      <c r="B2168" s="146" t="s">
        <v>1153</v>
      </c>
      <c r="C2168" s="147">
        <f>SUM(E112:E115,E1987:E2014,E2154,E2017:E2019)</f>
        <v>0</v>
      </c>
      <c r="D2168" s="505"/>
      <c r="E2168" s="502"/>
      <c r="F2168" s="506"/>
      <c r="G2168" s="507"/>
    </row>
    <row r="2169" spans="1:7" ht="16.5" customHeight="1" x14ac:dyDescent="0.35">
      <c r="A2169" s="497" t="s">
        <v>1314</v>
      </c>
      <c r="B2169" s="87"/>
      <c r="F2169" s="499"/>
      <c r="G2169" s="507"/>
    </row>
    <row r="2170" spans="1:7" ht="16.5" customHeight="1" x14ac:dyDescent="0.35">
      <c r="B2170" s="87" t="s">
        <v>1154</v>
      </c>
      <c r="D2170" s="503"/>
      <c r="E2170" s="502"/>
      <c r="F2170" s="500">
        <f>SUM(F112:F115,F1987:F2014,F2154,F2017:F2019)</f>
        <v>0</v>
      </c>
      <c r="G2170" s="507"/>
    </row>
    <row r="2171" spans="1:7" ht="16.5" customHeight="1" x14ac:dyDescent="0.35">
      <c r="A2171" s="497"/>
      <c r="B2171" s="87" t="s">
        <v>3</v>
      </c>
      <c r="D2171" s="501">
        <f>IF($F$17="Y",$F$19,0)</f>
        <v>0</v>
      </c>
      <c r="E2171" s="502"/>
      <c r="F2171" s="499">
        <f>SUM(-F2170*D2171)</f>
        <v>0</v>
      </c>
      <c r="G2171" s="507"/>
    </row>
    <row r="2172" spans="1:7" ht="16.5" customHeight="1" x14ac:dyDescent="0.35">
      <c r="A2172" s="497"/>
      <c r="B2172" s="87" t="s">
        <v>1337</v>
      </c>
      <c r="D2172" s="503"/>
      <c r="E2172" s="502"/>
      <c r="F2172" s="596">
        <f>SUM(F2170+F2171)</f>
        <v>0</v>
      </c>
      <c r="G2172" s="507"/>
    </row>
    <row r="2173" spans="1:7" ht="16.5" customHeight="1" thickBot="1" x14ac:dyDescent="0.4">
      <c r="A2173" s="508"/>
      <c r="B2173" s="549" t="s">
        <v>571</v>
      </c>
      <c r="C2173" s="141"/>
      <c r="D2173" s="550">
        <v>0.2</v>
      </c>
      <c r="E2173" s="539"/>
      <c r="F2173" s="534">
        <f>(F2172*D2173)</f>
        <v>0</v>
      </c>
    </row>
    <row r="2174" spans="1:7" ht="16.5" customHeight="1" thickBot="1" x14ac:dyDescent="0.4">
      <c r="A2174" s="547"/>
      <c r="B2174" s="551" t="s">
        <v>1312</v>
      </c>
      <c r="C2174" s="552"/>
      <c r="D2174" s="553"/>
      <c r="E2174" s="554"/>
      <c r="F2174" s="555">
        <f>(F2172+F2173)</f>
        <v>0</v>
      </c>
      <c r="G2174" s="548"/>
    </row>
    <row r="2175" spans="1:7" ht="16.5" customHeight="1" thickBot="1" x14ac:dyDescent="0.4">
      <c r="A2175" s="509"/>
      <c r="B2175" s="580"/>
      <c r="C2175" s="580"/>
      <c r="D2175" s="580"/>
      <c r="E2175" s="580"/>
      <c r="F2175" s="580"/>
      <c r="G2175" s="386"/>
    </row>
    <row r="2176" spans="1:7" ht="36" customHeight="1" x14ac:dyDescent="0.35">
      <c r="A2176" s="547"/>
      <c r="B2176" s="583" t="s">
        <v>1339</v>
      </c>
      <c r="C2176" s="581"/>
      <c r="D2176" s="581"/>
      <c r="E2176" s="581"/>
      <c r="F2176" s="597">
        <f>IF((SUM(E39:E2154))&gt;0,4.95,0)</f>
        <v>0</v>
      </c>
      <c r="G2176" s="548"/>
    </row>
    <row r="2177" spans="1:7" ht="16.5" customHeight="1" x14ac:dyDescent="0.35">
      <c r="A2177" s="547"/>
      <c r="B2177" s="578" t="s">
        <v>805</v>
      </c>
      <c r="C2177" s="637"/>
      <c r="D2177" s="637"/>
      <c r="E2177" s="638"/>
      <c r="F2177" s="598">
        <f>(F2166+F2172+F2176)</f>
        <v>0</v>
      </c>
      <c r="G2177" s="548"/>
    </row>
    <row r="2178" spans="1:7" ht="16.5" customHeight="1" x14ac:dyDescent="0.35">
      <c r="A2178" s="547"/>
      <c r="B2178" s="578"/>
      <c r="C2178" s="636" t="s">
        <v>1313</v>
      </c>
      <c r="D2178" s="639"/>
      <c r="E2178" s="640"/>
      <c r="F2178" s="582"/>
      <c r="G2178" s="548"/>
    </row>
    <row r="2179" spans="1:7" ht="16.5" customHeight="1" thickBot="1" x14ac:dyDescent="0.4">
      <c r="A2179" s="547"/>
      <c r="B2179" s="579" t="s">
        <v>806</v>
      </c>
      <c r="C2179" s="641"/>
      <c r="D2179" s="642"/>
      <c r="E2179" s="643"/>
      <c r="F2179" s="599">
        <f>(F2166+F2174+F2176)</f>
        <v>0</v>
      </c>
      <c r="G2179" s="548"/>
    </row>
    <row r="2180" spans="1:7" ht="16.5" customHeight="1" x14ac:dyDescent="0.35">
      <c r="A2180" s="509"/>
      <c r="B2180" s="512"/>
      <c r="C2180" s="575"/>
      <c r="D2180" s="512"/>
      <c r="E2180" s="576"/>
      <c r="F2180" s="577"/>
      <c r="G2180" s="386"/>
    </row>
    <row r="2181" spans="1:7" ht="16.5" customHeight="1" x14ac:dyDescent="0.35">
      <c r="A2181" s="509"/>
      <c r="B2181" s="510"/>
      <c r="C2181" s="48"/>
      <c r="D2181" s="510"/>
      <c r="E2181" s="511"/>
      <c r="F2181" s="513"/>
      <c r="G2181" s="386"/>
    </row>
    <row r="2182" spans="1:7" ht="16.5" customHeight="1" x14ac:dyDescent="0.35">
      <c r="A2182" s="509"/>
      <c r="B2182" s="510"/>
      <c r="C2182" s="48"/>
      <c r="D2182" s="510"/>
      <c r="E2182" s="511"/>
      <c r="F2182" s="513"/>
      <c r="G2182" s="386"/>
    </row>
    <row r="2183" spans="1:7" ht="16.5" customHeight="1" x14ac:dyDescent="0.35">
      <c r="A2183" s="509"/>
      <c r="B2183" s="510"/>
      <c r="C2183" s="48"/>
      <c r="D2183" s="510"/>
      <c r="E2183" s="511"/>
      <c r="F2183" s="513"/>
      <c r="G2183" s="386"/>
    </row>
    <row r="2184" spans="1:7" ht="16.5" customHeight="1" x14ac:dyDescent="0.35">
      <c r="A2184" s="509"/>
      <c r="B2184" s="510"/>
      <c r="C2184" s="48"/>
      <c r="D2184" s="510"/>
      <c r="E2184" s="511"/>
      <c r="F2184" s="513"/>
      <c r="G2184" s="386"/>
    </row>
    <row r="2186" spans="1:7" ht="16.5" customHeight="1" x14ac:dyDescent="0.35">
      <c r="D2186" s="365"/>
    </row>
    <row r="2187" spans="1:7" ht="16.5" customHeight="1" x14ac:dyDescent="0.35">
      <c r="D2187" s="365"/>
    </row>
    <row r="2188" spans="1:7" ht="16.5" customHeight="1" x14ac:dyDescent="0.35">
      <c r="D2188" s="365"/>
    </row>
    <row r="2189" spans="1:7" ht="16.5" customHeight="1" x14ac:dyDescent="0.35">
      <c r="D2189" s="365"/>
    </row>
    <row r="2190" spans="1:7" ht="16.5" customHeight="1" x14ac:dyDescent="0.35">
      <c r="D2190" s="365"/>
    </row>
    <row r="2191" spans="1:7" ht="16.5" customHeight="1" x14ac:dyDescent="0.35">
      <c r="D2191" s="365"/>
    </row>
    <row r="2192" spans="1:7" ht="16.5" customHeight="1" x14ac:dyDescent="0.35">
      <c r="D2192" s="365"/>
    </row>
    <row r="2193" spans="4:4" ht="16.5" customHeight="1" x14ac:dyDescent="0.35">
      <c r="D2193" s="365"/>
    </row>
  </sheetData>
  <autoFilter ref="A21:GO2159" xr:uid="{00000000-0001-0000-0000-000000000000}"/>
  <customSheetViews>
    <customSheetView guid="{6A40B298-2BE8-40D4-99A5-C1C543E2CF26}" scale="115" showPageBreaks="1" printArea="1" showAutoFilter="1" view="pageBreakPreview">
      <selection activeCell="E88" sqref="E88"/>
      <pageMargins left="0.25" right="0.25" top="0.75" bottom="0.75" header="0.3" footer="0.3"/>
      <pageSetup paperSize="9" scale="86" orientation="portrait" r:id="rId1"/>
      <autoFilter ref="B1" xr:uid="{D78CBE21-FCF1-47AD-AFA0-E307091E487B}"/>
    </customSheetView>
    <customSheetView guid="{27EAA7C5-38B7-4C36-9B27-A95D1E1D3069}" scale="115" showPageBreaks="1" printArea="1" showAutoFilter="1" view="pageBreakPreview">
      <selection activeCell="E46" sqref="E46"/>
      <pageMargins left="0.25" right="0.25" top="0.75" bottom="0.75" header="0.3" footer="0.3"/>
      <pageSetup paperSize="9" scale="86" orientation="portrait" r:id="rId2"/>
      <autoFilter ref="B1" xr:uid="{FB467D8C-25CF-4136-9D2A-EE9548980C02}"/>
    </customSheetView>
    <customSheetView guid="{B46D8AB7-669A-4C6B-9817-898982920AC8}" showPageBreaks="1" printArea="1" topLeftCell="D1">
      <selection activeCell="G10" sqref="G10"/>
      <pageMargins left="0.25" right="0.25" top="0.75" bottom="0.75" header="0.3" footer="0.3"/>
      <pageSetup paperSize="9" scale="86" orientation="portrait" r:id="rId3"/>
    </customSheetView>
  </customSheetViews>
  <mergeCells count="2">
    <mergeCell ref="A1:E1"/>
    <mergeCell ref="A2115:B2115"/>
  </mergeCells>
  <phoneticPr fontId="42" type="noConversion"/>
  <conditionalFormatting sqref="C964:C967">
    <cfRule type="duplicateValues" dxfId="9" priority="14"/>
    <cfRule type="duplicateValues" dxfId="8" priority="15"/>
  </conditionalFormatting>
  <conditionalFormatting sqref="C1020:C1023">
    <cfRule type="duplicateValues" dxfId="7" priority="16"/>
    <cfRule type="duplicateValues" dxfId="6" priority="17"/>
  </conditionalFormatting>
  <conditionalFormatting sqref="C1075:C1078">
    <cfRule type="duplicateValues" dxfId="5" priority="18"/>
    <cfRule type="duplicateValues" dxfId="4" priority="19"/>
  </conditionalFormatting>
  <conditionalFormatting sqref="C1128:C1131">
    <cfRule type="duplicateValues" dxfId="3" priority="20"/>
    <cfRule type="duplicateValues" dxfId="2" priority="21"/>
  </conditionalFormatting>
  <dataValidations disablePrompts="1" count="3">
    <dataValidation type="list" allowBlank="1" showInputMessage="1" showErrorMessage="1" sqref="G3" xr:uid="{00000000-0002-0000-0000-000000000000}">
      <formula1>$M$2:$M$5</formula1>
    </dataValidation>
    <dataValidation type="list" allowBlank="1" showInputMessage="1" showErrorMessage="1" sqref="G5" xr:uid="{00000000-0002-0000-0000-000001000000}">
      <formula1>$O$2:$O$6</formula1>
    </dataValidation>
    <dataValidation type="list" allowBlank="1" showInputMessage="1" showErrorMessage="1" sqref="E9 F17" xr:uid="{00000000-0002-0000-0000-000002000000}">
      <formula1>$K$2:$K$4</formula1>
    </dataValidation>
  </dataValidations>
  <pageMargins left="0.23622047244094491" right="0.23622047244094491" top="0.74803149606299213" bottom="0.74803149606299213" header="0.31496062992125984" footer="0.31496062992125984"/>
  <pageSetup paperSize="9" scale="56" fitToHeight="10" orientation="portrait" r:id="rId4"/>
  <rowBreaks count="3" manualBreakCount="3">
    <brk id="353" max="6" man="1"/>
    <brk id="450" max="6" man="1"/>
    <brk id="572" max="6" man="1"/>
  </rowBreaks>
  <ignoredErrors>
    <ignoredError sqref="F70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FF3EC-AC24-42FB-A2C1-AC12009C950B}">
  <dimension ref="A1:T93"/>
  <sheetViews>
    <sheetView zoomScale="90" zoomScaleNormal="90" workbookViewId="0">
      <selection activeCell="F99" sqref="F99"/>
    </sheetView>
  </sheetViews>
  <sheetFormatPr defaultRowHeight="14.5" x14ac:dyDescent="0.35"/>
  <cols>
    <col min="1" max="1" width="78.81640625" bestFit="1" customWidth="1"/>
    <col min="2" max="2" width="17.81640625" customWidth="1"/>
    <col min="3" max="3" width="20.453125" customWidth="1"/>
    <col min="4" max="4" width="39.453125" bestFit="1" customWidth="1"/>
    <col min="5" max="5" width="18.81640625" style="281" bestFit="1" customWidth="1"/>
    <col min="6" max="6" width="18.1796875" bestFit="1" customWidth="1"/>
    <col min="7" max="7" width="14.1796875" bestFit="1" customWidth="1"/>
    <col min="8" max="8" width="30.81640625" bestFit="1" customWidth="1"/>
    <col min="9" max="9" width="20.81640625" bestFit="1" customWidth="1"/>
    <col min="10" max="10" width="10.54296875" bestFit="1" customWidth="1"/>
    <col min="11" max="11" width="13.1796875" bestFit="1" customWidth="1"/>
    <col min="12" max="12" width="2.453125" bestFit="1" customWidth="1"/>
    <col min="14" max="14" width="23.81640625" bestFit="1" customWidth="1"/>
    <col min="16" max="16" width="24.54296875" bestFit="1" customWidth="1"/>
    <col min="19" max="19" width="3.1796875" bestFit="1" customWidth="1"/>
  </cols>
  <sheetData>
    <row r="1" spans="1:20" s="11" customFormat="1" ht="15" customHeight="1" x14ac:dyDescent="0.35">
      <c r="A1" s="698" t="s">
        <v>967</v>
      </c>
      <c r="B1" s="698"/>
      <c r="C1" s="698"/>
      <c r="D1" s="698"/>
      <c r="E1" s="698"/>
      <c r="F1" s="9"/>
      <c r="G1" s="10"/>
      <c r="I1" s="12"/>
      <c r="J1" s="13"/>
      <c r="K1" s="148"/>
    </row>
    <row r="2" spans="1:20" s="16" customFormat="1" ht="15" customHeight="1" x14ac:dyDescent="0.35">
      <c r="A2" s="14" t="s">
        <v>7</v>
      </c>
      <c r="B2" s="14"/>
      <c r="C2" s="15"/>
      <c r="D2" s="94" t="s">
        <v>8</v>
      </c>
      <c r="E2" s="262"/>
      <c r="F2" s="94"/>
      <c r="G2" s="95" t="s">
        <v>9</v>
      </c>
      <c r="I2" s="17"/>
      <c r="J2" s="17"/>
      <c r="K2" s="29"/>
      <c r="L2" s="18"/>
      <c r="M2" s="18"/>
      <c r="N2" s="19"/>
      <c r="O2" s="18"/>
      <c r="P2" s="19"/>
      <c r="Q2" s="18"/>
      <c r="R2" s="18"/>
      <c r="S2" s="18"/>
      <c r="T2" s="18"/>
    </row>
    <row r="3" spans="1:20" s="16" customFormat="1" ht="15" customHeight="1" x14ac:dyDescent="0.35">
      <c r="A3" s="14" t="s">
        <v>10</v>
      </c>
      <c r="B3" s="20"/>
      <c r="C3" s="89"/>
      <c r="D3" s="97" t="s">
        <v>11</v>
      </c>
      <c r="E3" s="263"/>
      <c r="F3" s="2" t="s">
        <v>12</v>
      </c>
      <c r="G3" s="3"/>
      <c r="H3" s="91"/>
      <c r="I3" s="17"/>
      <c r="J3" s="17"/>
      <c r="K3" s="29"/>
      <c r="L3" s="18" t="s">
        <v>13</v>
      </c>
      <c r="M3" s="18"/>
      <c r="N3" s="23" t="s">
        <v>44</v>
      </c>
      <c r="O3" s="23"/>
      <c r="P3" s="23" t="s">
        <v>14</v>
      </c>
      <c r="Q3" s="23"/>
      <c r="R3" s="18"/>
      <c r="S3" s="23" t="s">
        <v>15</v>
      </c>
      <c r="T3" s="18"/>
    </row>
    <row r="4" spans="1:20" s="16" customFormat="1" ht="15" customHeight="1" x14ac:dyDescent="0.35">
      <c r="A4" s="14" t="s">
        <v>16</v>
      </c>
      <c r="B4" s="24"/>
      <c r="C4" s="89"/>
      <c r="D4" s="97" t="s">
        <v>17</v>
      </c>
      <c r="E4" s="264"/>
      <c r="F4" s="2"/>
      <c r="G4" s="4"/>
      <c r="H4" s="91"/>
      <c r="I4" s="17"/>
      <c r="J4" s="17"/>
      <c r="K4" s="29"/>
      <c r="L4" s="18" t="s">
        <v>18</v>
      </c>
      <c r="M4" s="18"/>
      <c r="N4" s="23" t="s">
        <v>45</v>
      </c>
      <c r="O4" s="23"/>
      <c r="P4" s="23" t="s">
        <v>19</v>
      </c>
      <c r="Q4" s="23"/>
      <c r="R4" s="18"/>
      <c r="S4" s="23">
        <v>8</v>
      </c>
      <c r="T4" s="18"/>
    </row>
    <row r="5" spans="1:20" s="16" customFormat="1" ht="15" customHeight="1" x14ac:dyDescent="0.35">
      <c r="A5" s="14" t="s">
        <v>20</v>
      </c>
      <c r="B5" s="25"/>
      <c r="C5" s="89"/>
      <c r="D5" s="98" t="s">
        <v>21</v>
      </c>
      <c r="E5" s="263"/>
      <c r="F5" s="2" t="s">
        <v>22</v>
      </c>
      <c r="G5" s="3"/>
      <c r="H5" s="92" t="s">
        <v>23</v>
      </c>
      <c r="I5" s="17"/>
      <c r="J5" s="17"/>
      <c r="K5" s="29"/>
      <c r="L5" s="18"/>
      <c r="M5" s="18"/>
      <c r="N5" s="26" t="s">
        <v>46</v>
      </c>
      <c r="O5" s="23"/>
      <c r="P5" s="23" t="s">
        <v>24</v>
      </c>
      <c r="Q5" s="23"/>
      <c r="R5" s="18"/>
      <c r="S5" s="18"/>
      <c r="T5" s="18"/>
    </row>
    <row r="6" spans="1:20" s="16" customFormat="1" ht="15" customHeight="1" x14ac:dyDescent="0.35">
      <c r="A6" s="14"/>
      <c r="B6" s="25"/>
      <c r="C6" s="89"/>
      <c r="D6" s="98" t="s">
        <v>25</v>
      </c>
      <c r="E6" s="264"/>
      <c r="F6" s="2"/>
      <c r="G6" s="1"/>
      <c r="H6" s="91"/>
      <c r="I6" s="17"/>
      <c r="J6" s="17"/>
      <c r="K6" s="29"/>
      <c r="L6" s="18"/>
      <c r="M6" s="18"/>
      <c r="O6" s="23"/>
      <c r="P6" s="23" t="s">
        <v>26</v>
      </c>
      <c r="Q6" s="23"/>
      <c r="R6" s="18"/>
      <c r="S6" s="18"/>
      <c r="T6" s="18"/>
    </row>
    <row r="7" spans="1:20" s="27" customFormat="1" ht="15" customHeight="1" x14ac:dyDescent="0.35">
      <c r="A7" s="14"/>
      <c r="B7" s="25"/>
      <c r="C7" s="89"/>
      <c r="D7" s="98" t="s">
        <v>27</v>
      </c>
      <c r="E7" s="265">
        <f>B2</f>
        <v>0</v>
      </c>
      <c r="F7" s="2"/>
      <c r="G7" s="1"/>
      <c r="H7" s="93"/>
      <c r="I7" s="28"/>
      <c r="J7" s="28"/>
      <c r="K7" s="29"/>
      <c r="L7" s="29"/>
      <c r="M7" s="29"/>
      <c r="N7" s="29"/>
      <c r="O7" s="29"/>
      <c r="Q7" s="29"/>
      <c r="R7" s="29"/>
      <c r="S7" s="29"/>
      <c r="T7" s="29"/>
    </row>
    <row r="8" spans="1:20" s="16" customFormat="1" ht="15" customHeight="1" x14ac:dyDescent="0.35">
      <c r="A8" s="14" t="s">
        <v>28</v>
      </c>
      <c r="B8" s="24"/>
      <c r="C8" s="89"/>
      <c r="D8" s="97" t="s">
        <v>29</v>
      </c>
      <c r="E8" s="265">
        <f>B10</f>
        <v>0</v>
      </c>
      <c r="F8" s="5"/>
      <c r="G8" s="6"/>
      <c r="H8" s="91"/>
      <c r="I8" s="17"/>
      <c r="J8" s="17"/>
      <c r="K8" s="29"/>
      <c r="L8" s="18"/>
      <c r="M8" s="18"/>
      <c r="N8" s="18"/>
      <c r="O8" s="18"/>
      <c r="P8" s="18"/>
      <c r="Q8" s="18"/>
      <c r="R8" s="18"/>
      <c r="S8" s="18"/>
      <c r="T8" s="18"/>
    </row>
    <row r="9" spans="1:20" s="16" customFormat="1" ht="15" customHeight="1" x14ac:dyDescent="0.35">
      <c r="A9" s="14" t="s">
        <v>4</v>
      </c>
      <c r="B9" s="106"/>
      <c r="C9" s="90"/>
      <c r="D9" s="99" t="s">
        <v>30</v>
      </c>
      <c r="E9" s="266"/>
      <c r="F9" s="2"/>
      <c r="G9" s="1"/>
      <c r="H9" s="91"/>
      <c r="I9" s="17"/>
      <c r="J9" s="17"/>
      <c r="K9" s="29"/>
      <c r="L9" s="18"/>
      <c r="M9" s="18"/>
      <c r="N9" s="18"/>
      <c r="O9" s="18"/>
      <c r="P9" s="18"/>
      <c r="Q9" s="18"/>
      <c r="R9" s="18"/>
      <c r="S9" s="18"/>
      <c r="T9" s="18"/>
    </row>
    <row r="10" spans="1:20" s="16" customFormat="1" ht="15" customHeight="1" x14ac:dyDescent="0.35">
      <c r="A10" s="104" t="s">
        <v>31</v>
      </c>
      <c r="B10" s="7"/>
      <c r="C10" s="105"/>
      <c r="D10" s="96"/>
      <c r="E10" s="267"/>
      <c r="F10" s="100"/>
      <c r="G10" s="101"/>
      <c r="I10" s="17"/>
      <c r="J10" s="17"/>
      <c r="K10" s="29"/>
      <c r="L10" s="18"/>
      <c r="M10" s="18"/>
      <c r="N10" s="18"/>
      <c r="O10" s="18"/>
      <c r="P10" s="18"/>
      <c r="Q10" s="18"/>
      <c r="R10" s="18"/>
      <c r="S10" s="18"/>
      <c r="T10" s="18"/>
    </row>
    <row r="11" spans="1:20" s="16" customFormat="1" ht="15" customHeight="1" x14ac:dyDescent="0.35">
      <c r="A11" s="14" t="s">
        <v>666</v>
      </c>
      <c r="B11" s="107"/>
      <c r="C11" s="21"/>
      <c r="D11" s="22"/>
      <c r="E11" s="268"/>
      <c r="F11" s="2" t="s">
        <v>32</v>
      </c>
      <c r="G11" s="8"/>
      <c r="H11" s="92" t="s">
        <v>33</v>
      </c>
      <c r="I11" s="17"/>
      <c r="J11" s="17"/>
      <c r="K11" s="29"/>
      <c r="L11" s="18"/>
      <c r="M11" s="18"/>
      <c r="N11" s="18"/>
      <c r="O11" s="18"/>
      <c r="P11" s="18"/>
      <c r="Q11" s="18"/>
      <c r="R11" s="18"/>
      <c r="S11" s="18"/>
      <c r="T11" s="18"/>
    </row>
    <row r="12" spans="1:20" s="16" customFormat="1" ht="15" customHeight="1" x14ac:dyDescent="0.35">
      <c r="A12" s="14" t="s">
        <v>34</v>
      </c>
      <c r="B12" s="30"/>
      <c r="C12" s="15"/>
      <c r="D12" s="31"/>
      <c r="E12" s="269"/>
      <c r="F12" s="102"/>
      <c r="G12" s="103"/>
      <c r="H12" s="32" t="s">
        <v>35</v>
      </c>
      <c r="I12" s="17"/>
      <c r="J12" s="17"/>
      <c r="K12" s="29"/>
      <c r="L12" s="18"/>
      <c r="M12" s="18"/>
      <c r="N12" s="18"/>
      <c r="O12" s="18"/>
      <c r="P12" s="18"/>
      <c r="Q12" s="18"/>
      <c r="R12" s="18"/>
      <c r="S12" s="18"/>
      <c r="T12" s="18"/>
    </row>
    <row r="13" spans="1:20" s="16" customFormat="1" ht="15" customHeight="1" x14ac:dyDescent="0.35">
      <c r="A13" s="14" t="s">
        <v>36</v>
      </c>
      <c r="B13" s="20"/>
      <c r="C13" s="15"/>
      <c r="D13" s="31"/>
      <c r="E13" s="269"/>
      <c r="F13" s="31"/>
      <c r="G13" s="33"/>
      <c r="H13" s="32" t="s">
        <v>37</v>
      </c>
      <c r="I13" s="17"/>
      <c r="J13" s="17"/>
      <c r="K13" s="29"/>
      <c r="L13" s="18"/>
      <c r="M13" s="18"/>
      <c r="N13" s="18"/>
      <c r="O13" s="18"/>
      <c r="P13" s="18"/>
      <c r="Q13" s="18"/>
      <c r="R13" s="18"/>
      <c r="S13" s="18"/>
      <c r="T13" s="18"/>
    </row>
    <row r="14" spans="1:20" s="16" customFormat="1" ht="15" customHeight="1" x14ac:dyDescent="0.35">
      <c r="A14" s="14" t="s">
        <v>38</v>
      </c>
      <c r="B14" s="14"/>
      <c r="C14" s="21"/>
      <c r="D14" s="34"/>
      <c r="E14" s="270"/>
      <c r="F14" s="34"/>
      <c r="G14" s="35"/>
      <c r="I14" s="17"/>
      <c r="J14" s="17"/>
      <c r="K14" s="29"/>
      <c r="L14" s="18"/>
      <c r="M14" s="18"/>
      <c r="N14" s="18"/>
      <c r="O14" s="18"/>
      <c r="P14" s="18"/>
      <c r="Q14" s="18"/>
      <c r="R14" s="18"/>
      <c r="S14" s="18"/>
      <c r="T14" s="18"/>
    </row>
    <row r="15" spans="1:20" s="16" customFormat="1" ht="15" customHeight="1" x14ac:dyDescent="0.35">
      <c r="A15" s="14"/>
      <c r="B15" s="14"/>
      <c r="C15" s="21"/>
      <c r="D15" s="34"/>
      <c r="E15" s="270"/>
      <c r="F15" s="34"/>
      <c r="G15" s="35"/>
      <c r="I15" s="17"/>
      <c r="J15" s="17"/>
      <c r="K15" s="29"/>
      <c r="L15" s="18"/>
      <c r="M15" s="18"/>
      <c r="N15" s="18"/>
      <c r="O15" s="18"/>
      <c r="P15" s="18"/>
      <c r="Q15" s="18"/>
      <c r="R15" s="18"/>
      <c r="S15" s="18"/>
      <c r="T15" s="18"/>
    </row>
    <row r="16" spans="1:20" s="36" customFormat="1" x14ac:dyDescent="0.35">
      <c r="A16" s="128"/>
      <c r="B16" s="27"/>
      <c r="C16" s="37"/>
      <c r="D16" s="38"/>
      <c r="E16" s="271"/>
      <c r="F16" s="110" t="s">
        <v>6</v>
      </c>
      <c r="G16" s="39"/>
      <c r="I16" s="40"/>
      <c r="J16" s="41"/>
      <c r="K16" s="129"/>
    </row>
    <row r="17" spans="1:11" s="36" customFormat="1" x14ac:dyDescent="0.35">
      <c r="A17" s="128"/>
      <c r="B17" s="27"/>
      <c r="C17" s="37"/>
      <c r="D17" s="108"/>
      <c r="E17" s="272" t="s">
        <v>39</v>
      </c>
      <c r="F17" s="111" t="s">
        <v>18</v>
      </c>
      <c r="G17" s="109"/>
      <c r="I17" s="40"/>
      <c r="J17" s="41"/>
      <c r="K17" s="129"/>
    </row>
    <row r="18" spans="1:11" s="36" customFormat="1" x14ac:dyDescent="0.35">
      <c r="A18" s="128"/>
      <c r="B18" s="27"/>
      <c r="C18" s="37"/>
      <c r="D18" s="38"/>
      <c r="E18" s="273"/>
      <c r="F18" s="112"/>
      <c r="G18" s="39"/>
      <c r="I18" s="40"/>
      <c r="J18" s="41"/>
      <c r="K18" s="129"/>
    </row>
    <row r="19" spans="1:11" s="36" customFormat="1" x14ac:dyDescent="0.35">
      <c r="A19" s="128"/>
      <c r="B19" s="27"/>
      <c r="C19" s="37"/>
      <c r="D19" s="108"/>
      <c r="E19" s="272" t="s">
        <v>40</v>
      </c>
      <c r="F19" s="114">
        <v>0</v>
      </c>
      <c r="G19" s="109"/>
      <c r="I19" s="40"/>
      <c r="J19" s="41"/>
      <c r="K19" s="129"/>
    </row>
    <row r="20" spans="1:11" s="36" customFormat="1" x14ac:dyDescent="0.35">
      <c r="A20" s="128"/>
      <c r="B20" s="27"/>
      <c r="C20" s="37"/>
      <c r="D20" s="38"/>
      <c r="E20" s="274"/>
      <c r="F20" s="113"/>
      <c r="G20" s="39"/>
      <c r="I20" s="40"/>
      <c r="J20" s="41"/>
      <c r="K20" s="129"/>
    </row>
    <row r="21" spans="1:11" s="129" customFormat="1" x14ac:dyDescent="0.35">
      <c r="A21" s="121" t="s">
        <v>0</v>
      </c>
      <c r="B21" s="121" t="s">
        <v>41</v>
      </c>
      <c r="C21" s="122" t="s">
        <v>5</v>
      </c>
      <c r="D21" s="123" t="s">
        <v>1</v>
      </c>
      <c r="E21" s="275" t="s">
        <v>42</v>
      </c>
      <c r="F21" s="123" t="s">
        <v>2</v>
      </c>
      <c r="G21" s="124" t="s">
        <v>43</v>
      </c>
      <c r="H21" s="131" t="s">
        <v>808</v>
      </c>
      <c r="I21" s="132" t="s">
        <v>809</v>
      </c>
      <c r="J21" s="125" t="s">
        <v>588</v>
      </c>
      <c r="K21" s="125" t="s">
        <v>963</v>
      </c>
    </row>
    <row r="22" spans="1:11" s="36" customFormat="1" x14ac:dyDescent="0.35">
      <c r="A22" s="158" t="s">
        <v>807</v>
      </c>
      <c r="C22" s="37"/>
      <c r="D22" s="38"/>
      <c r="E22" s="276"/>
      <c r="F22" s="38"/>
      <c r="G22" s="39"/>
      <c r="I22" s="40"/>
      <c r="J22" s="41"/>
      <c r="K22" s="129"/>
    </row>
    <row r="23" spans="1:11" s="129" customFormat="1" x14ac:dyDescent="0.35">
      <c r="A23" s="115" t="s">
        <v>946</v>
      </c>
      <c r="B23" s="115"/>
      <c r="C23" s="115"/>
      <c r="D23" s="115" t="s">
        <v>1585</v>
      </c>
      <c r="E23" s="134"/>
      <c r="F23" s="199"/>
      <c r="G23" s="200"/>
      <c r="H23" s="118"/>
      <c r="I23" s="118"/>
      <c r="J23" s="135"/>
    </row>
    <row r="24" spans="1:11" s="36" customFormat="1" x14ac:dyDescent="0.35">
      <c r="A24" s="53" t="s">
        <v>1584</v>
      </c>
      <c r="B24" s="36" t="s">
        <v>48</v>
      </c>
      <c r="C24" s="37">
        <v>9780008395087</v>
      </c>
      <c r="D24" s="38">
        <v>165</v>
      </c>
      <c r="E24" s="276"/>
      <c r="F24" s="159">
        <f>SUM(D24*E24)</f>
        <v>0</v>
      </c>
      <c r="G24" s="67">
        <f>IF($F$17="Y",$F$19,0)</f>
        <v>0</v>
      </c>
      <c r="H24" s="129" t="s">
        <v>810</v>
      </c>
      <c r="I24" s="129">
        <v>0</v>
      </c>
      <c r="J24" s="145">
        <v>43891</v>
      </c>
      <c r="K24" s="129" t="s">
        <v>964</v>
      </c>
    </row>
    <row r="25" spans="1:11" s="129" customFormat="1" x14ac:dyDescent="0.35">
      <c r="A25" s="172" t="s">
        <v>947</v>
      </c>
      <c r="B25" s="173"/>
      <c r="C25" s="174"/>
      <c r="D25" s="175"/>
      <c r="E25" s="175"/>
      <c r="F25" s="175"/>
      <c r="G25" s="173"/>
      <c r="J25" s="167"/>
    </row>
    <row r="26" spans="1:11" s="129" customFormat="1" x14ac:dyDescent="0.35">
      <c r="A26" s="168" t="s">
        <v>815</v>
      </c>
      <c r="B26" s="163" t="s">
        <v>48</v>
      </c>
      <c r="C26" s="21">
        <v>9780008251567</v>
      </c>
      <c r="D26" s="164">
        <v>5.25</v>
      </c>
      <c r="E26" s="134"/>
      <c r="F26" s="165">
        <f t="shared" ref="F26:F28" si="0">SUM(E26*D26)</f>
        <v>0</v>
      </c>
      <c r="G26" s="166">
        <f>IF($F$17="Y",$F$19,0)</f>
        <v>0</v>
      </c>
      <c r="H26" s="129" t="s">
        <v>810</v>
      </c>
      <c r="I26" s="129">
        <v>0</v>
      </c>
      <c r="J26" s="167">
        <v>43104</v>
      </c>
      <c r="K26" s="129" t="s">
        <v>965</v>
      </c>
    </row>
    <row r="27" spans="1:11" s="129" customFormat="1" x14ac:dyDescent="0.35">
      <c r="A27" s="168" t="s">
        <v>902</v>
      </c>
      <c r="B27" s="163" t="s">
        <v>48</v>
      </c>
      <c r="C27" s="21">
        <v>9780008352011</v>
      </c>
      <c r="D27" s="164">
        <v>5.25</v>
      </c>
      <c r="E27" s="134"/>
      <c r="F27" s="165">
        <f t="shared" si="0"/>
        <v>0</v>
      </c>
      <c r="G27" s="166">
        <f t="shared" ref="G27:G88" si="1">IF($F$17="Y",$F$19,0)</f>
        <v>0</v>
      </c>
      <c r="H27" s="129" t="s">
        <v>810</v>
      </c>
      <c r="I27" s="129">
        <v>0</v>
      </c>
      <c r="J27" s="167">
        <v>43734</v>
      </c>
      <c r="K27" s="129" t="s">
        <v>811</v>
      </c>
    </row>
    <row r="28" spans="1:11" s="129" customFormat="1" x14ac:dyDescent="0.35">
      <c r="A28" s="168" t="s">
        <v>948</v>
      </c>
      <c r="B28" s="163" t="s">
        <v>48</v>
      </c>
      <c r="C28" s="21">
        <v>9780008357719</v>
      </c>
      <c r="D28" s="164">
        <v>5.25</v>
      </c>
      <c r="E28" s="134"/>
      <c r="F28" s="165">
        <f t="shared" si="0"/>
        <v>0</v>
      </c>
      <c r="G28" s="166">
        <f t="shared" si="1"/>
        <v>0</v>
      </c>
      <c r="H28" s="129" t="s">
        <v>810</v>
      </c>
      <c r="I28" s="129">
        <v>0</v>
      </c>
      <c r="J28" s="167">
        <v>43843</v>
      </c>
      <c r="K28" s="129" t="s">
        <v>966</v>
      </c>
    </row>
    <row r="29" spans="1:11" s="129" customFormat="1" x14ac:dyDescent="0.35">
      <c r="A29" s="176" t="s">
        <v>949</v>
      </c>
      <c r="B29" s="177"/>
      <c r="C29" s="178"/>
      <c r="D29" s="179"/>
      <c r="E29" s="179"/>
      <c r="F29" s="179"/>
      <c r="G29" s="177"/>
      <c r="J29" s="167"/>
    </row>
    <row r="30" spans="1:11" s="129" customFormat="1" x14ac:dyDescent="0.35">
      <c r="A30" s="168" t="s">
        <v>903</v>
      </c>
      <c r="B30" s="163" t="s">
        <v>48</v>
      </c>
      <c r="C30" s="21">
        <v>9780008352028</v>
      </c>
      <c r="D30" s="164">
        <v>5.25</v>
      </c>
      <c r="E30" s="134"/>
      <c r="F30" s="165">
        <f>SUM(E30*D30)</f>
        <v>0</v>
      </c>
      <c r="G30" s="166">
        <f t="shared" si="1"/>
        <v>0</v>
      </c>
      <c r="H30" s="129" t="s">
        <v>810</v>
      </c>
      <c r="I30" s="129">
        <v>0</v>
      </c>
      <c r="J30" s="167">
        <v>43734</v>
      </c>
      <c r="K30" s="129" t="s">
        <v>965</v>
      </c>
    </row>
    <row r="31" spans="1:11" s="129" customFormat="1" x14ac:dyDescent="0.35">
      <c r="A31" s="168" t="s">
        <v>950</v>
      </c>
      <c r="B31" s="163" t="s">
        <v>48</v>
      </c>
      <c r="C31" s="21">
        <v>9780008357740</v>
      </c>
      <c r="D31" s="164">
        <v>5.25</v>
      </c>
      <c r="E31" s="134"/>
      <c r="F31" s="165">
        <f t="shared" ref="F31:F34" si="2">SUM(E31*D31)</f>
        <v>0</v>
      </c>
      <c r="G31" s="166">
        <f t="shared" si="1"/>
        <v>0</v>
      </c>
      <c r="H31" s="129" t="s">
        <v>810</v>
      </c>
      <c r="I31" s="129">
        <v>0</v>
      </c>
      <c r="J31" s="167">
        <v>43843</v>
      </c>
      <c r="K31" s="129" t="s">
        <v>811</v>
      </c>
    </row>
    <row r="32" spans="1:11" s="129" customFormat="1" x14ac:dyDescent="0.35">
      <c r="A32" s="168" t="s">
        <v>951</v>
      </c>
      <c r="B32" s="163" t="s">
        <v>48</v>
      </c>
      <c r="C32" s="21">
        <v>9780008357733</v>
      </c>
      <c r="D32" s="164">
        <v>5.25</v>
      </c>
      <c r="E32" s="134"/>
      <c r="F32" s="165">
        <f t="shared" si="2"/>
        <v>0</v>
      </c>
      <c r="G32" s="166">
        <f t="shared" si="1"/>
        <v>0</v>
      </c>
      <c r="H32" s="129" t="s">
        <v>810</v>
      </c>
      <c r="I32" s="129">
        <v>0</v>
      </c>
      <c r="J32" s="167">
        <v>43843</v>
      </c>
      <c r="K32" s="129" t="s">
        <v>966</v>
      </c>
    </row>
    <row r="33" spans="1:11" s="129" customFormat="1" x14ac:dyDescent="0.35">
      <c r="A33" s="180" t="s">
        <v>952</v>
      </c>
      <c r="B33" s="181"/>
      <c r="C33" s="182"/>
      <c r="D33" s="183"/>
      <c r="E33" s="183"/>
      <c r="F33" s="183"/>
      <c r="G33" s="181"/>
      <c r="J33" s="167"/>
    </row>
    <row r="34" spans="1:11" s="129" customFormat="1" x14ac:dyDescent="0.35">
      <c r="A34" s="168" t="s">
        <v>906</v>
      </c>
      <c r="B34" s="163" t="s">
        <v>48</v>
      </c>
      <c r="C34" s="21">
        <v>9780008352059</v>
      </c>
      <c r="D34" s="164">
        <v>5.75</v>
      </c>
      <c r="E34" s="134"/>
      <c r="F34" s="165">
        <f t="shared" si="2"/>
        <v>0</v>
      </c>
      <c r="G34" s="166">
        <f t="shared" si="1"/>
        <v>0</v>
      </c>
      <c r="H34" s="129" t="s">
        <v>810</v>
      </c>
      <c r="I34" s="129">
        <v>0</v>
      </c>
      <c r="J34" s="167">
        <v>43734</v>
      </c>
      <c r="K34" s="129" t="s">
        <v>965</v>
      </c>
    </row>
    <row r="35" spans="1:11" s="129" customFormat="1" x14ac:dyDescent="0.35">
      <c r="A35" s="168" t="s">
        <v>904</v>
      </c>
      <c r="B35" s="163" t="s">
        <v>48</v>
      </c>
      <c r="C35" s="21">
        <v>9780008230296</v>
      </c>
      <c r="D35" s="164">
        <v>5.75</v>
      </c>
      <c r="E35" s="134"/>
      <c r="F35" s="165">
        <f>SUM(E35*D35)</f>
        <v>0</v>
      </c>
      <c r="G35" s="166">
        <f t="shared" si="1"/>
        <v>0</v>
      </c>
      <c r="H35" s="129" t="s">
        <v>810</v>
      </c>
      <c r="I35" s="129">
        <v>0</v>
      </c>
      <c r="J35" s="167">
        <v>43591</v>
      </c>
      <c r="K35" s="129" t="s">
        <v>811</v>
      </c>
    </row>
    <row r="36" spans="1:11" s="129" customFormat="1" x14ac:dyDescent="0.35">
      <c r="A36" s="168" t="s">
        <v>905</v>
      </c>
      <c r="B36" s="163" t="s">
        <v>48</v>
      </c>
      <c r="C36" s="21">
        <v>9780008352066</v>
      </c>
      <c r="D36" s="164">
        <v>5.75</v>
      </c>
      <c r="E36" s="134"/>
      <c r="F36" s="165">
        <f>SUM(E36*D36)</f>
        <v>0</v>
      </c>
      <c r="G36" s="166">
        <f t="shared" si="1"/>
        <v>0</v>
      </c>
      <c r="H36" s="129" t="s">
        <v>810</v>
      </c>
      <c r="I36" s="129">
        <v>0</v>
      </c>
      <c r="J36" s="167">
        <v>43734</v>
      </c>
      <c r="K36" s="129" t="s">
        <v>966</v>
      </c>
    </row>
    <row r="37" spans="1:11" s="129" customFormat="1" x14ac:dyDescent="0.35">
      <c r="A37" s="201" t="s">
        <v>191</v>
      </c>
      <c r="B37" s="185"/>
      <c r="C37" s="186"/>
      <c r="D37" s="202"/>
      <c r="E37" s="202"/>
      <c r="F37" s="185"/>
      <c r="G37" s="185"/>
      <c r="J37" s="45"/>
    </row>
    <row r="38" spans="1:11" s="129" customFormat="1" x14ac:dyDescent="0.35">
      <c r="A38" s="168" t="s">
        <v>953</v>
      </c>
      <c r="B38" s="163" t="s">
        <v>48</v>
      </c>
      <c r="C38" s="21">
        <v>9780008352080</v>
      </c>
      <c r="D38" s="164">
        <v>5.75</v>
      </c>
      <c r="E38" s="134"/>
      <c r="F38" s="165">
        <f>SUM(E38*D38)</f>
        <v>0</v>
      </c>
      <c r="G38" s="166">
        <f t="shared" si="1"/>
        <v>0</v>
      </c>
      <c r="H38" s="129" t="s">
        <v>810</v>
      </c>
      <c r="I38" s="129">
        <v>0</v>
      </c>
      <c r="J38" s="167">
        <v>43734</v>
      </c>
      <c r="K38" s="129" t="s">
        <v>965</v>
      </c>
    </row>
    <row r="39" spans="1:11" s="129" customFormat="1" x14ac:dyDescent="0.35">
      <c r="A39" s="168" t="s">
        <v>954</v>
      </c>
      <c r="B39" s="163" t="s">
        <v>48</v>
      </c>
      <c r="C39" s="21">
        <v>9780008339685</v>
      </c>
      <c r="D39" s="164">
        <v>5.75</v>
      </c>
      <c r="E39" s="134"/>
      <c r="F39" s="165">
        <f t="shared" ref="F39:F42" si="3">SUM(E39*D39)</f>
        <v>0</v>
      </c>
      <c r="G39" s="166">
        <f t="shared" si="1"/>
        <v>0</v>
      </c>
      <c r="H39" s="129" t="s">
        <v>810</v>
      </c>
      <c r="I39" s="129">
        <v>0</v>
      </c>
      <c r="J39" s="167">
        <v>43591</v>
      </c>
      <c r="K39" s="129" t="s">
        <v>811</v>
      </c>
    </row>
    <row r="40" spans="1:11" s="129" customFormat="1" x14ac:dyDescent="0.35">
      <c r="A40" s="50" t="s">
        <v>599</v>
      </c>
      <c r="B40" s="162" t="s">
        <v>48</v>
      </c>
      <c r="C40" s="43">
        <v>9780007591077</v>
      </c>
      <c r="D40" s="164">
        <v>5.75</v>
      </c>
      <c r="E40" s="134"/>
      <c r="F40" s="165">
        <f t="shared" si="3"/>
        <v>0</v>
      </c>
      <c r="G40" s="166">
        <f t="shared" si="1"/>
        <v>0</v>
      </c>
      <c r="H40" s="129" t="s">
        <v>810</v>
      </c>
      <c r="I40" s="129">
        <v>0</v>
      </c>
      <c r="J40" s="47">
        <v>42020</v>
      </c>
      <c r="K40" s="129" t="s">
        <v>966</v>
      </c>
    </row>
    <row r="41" spans="1:11" s="129" customFormat="1" x14ac:dyDescent="0.35">
      <c r="A41" s="203" t="s">
        <v>208</v>
      </c>
      <c r="B41" s="187"/>
      <c r="C41" s="188"/>
      <c r="D41" s="189"/>
      <c r="E41" s="189"/>
      <c r="F41" s="187"/>
      <c r="G41" s="187"/>
      <c r="J41" s="45"/>
    </row>
    <row r="42" spans="1:11" s="129" customFormat="1" x14ac:dyDescent="0.35">
      <c r="A42" s="168" t="s">
        <v>955</v>
      </c>
      <c r="B42" s="163" t="s">
        <v>48</v>
      </c>
      <c r="C42" s="21">
        <v>9780008251536</v>
      </c>
      <c r="D42" s="164">
        <v>5.75</v>
      </c>
      <c r="E42" s="134"/>
      <c r="F42" s="165">
        <f t="shared" si="3"/>
        <v>0</v>
      </c>
      <c r="G42" s="166">
        <f t="shared" si="1"/>
        <v>0</v>
      </c>
      <c r="H42" s="129" t="s">
        <v>810</v>
      </c>
      <c r="I42" s="129">
        <v>0</v>
      </c>
      <c r="J42" s="167">
        <v>43104</v>
      </c>
      <c r="K42" s="129" t="s">
        <v>965</v>
      </c>
    </row>
    <row r="43" spans="1:11" s="129" customFormat="1" x14ac:dyDescent="0.35">
      <c r="A43" s="50" t="s">
        <v>727</v>
      </c>
      <c r="B43" s="162" t="s">
        <v>48</v>
      </c>
      <c r="C43" s="43">
        <v>9780007461820</v>
      </c>
      <c r="D43" s="164">
        <v>5.75</v>
      </c>
      <c r="E43" s="134"/>
      <c r="F43" s="165">
        <f>SUM(E43*D43)</f>
        <v>0</v>
      </c>
      <c r="G43" s="166">
        <f t="shared" si="1"/>
        <v>0</v>
      </c>
      <c r="H43" s="129" t="s">
        <v>810</v>
      </c>
      <c r="I43" s="129">
        <v>0</v>
      </c>
      <c r="J43" s="47">
        <v>41155</v>
      </c>
      <c r="K43" s="129" t="s">
        <v>811</v>
      </c>
    </row>
    <row r="44" spans="1:11" s="129" customFormat="1" x14ac:dyDescent="0.35">
      <c r="A44" s="168" t="s">
        <v>956</v>
      </c>
      <c r="B44" s="163" t="s">
        <v>48</v>
      </c>
      <c r="C44" s="21">
        <v>9780008357795</v>
      </c>
      <c r="D44" s="164">
        <v>5.75</v>
      </c>
      <c r="E44" s="134"/>
      <c r="F44" s="165">
        <f t="shared" ref="F44" si="4">SUM(E44*D44)</f>
        <v>0</v>
      </c>
      <c r="G44" s="166">
        <f t="shared" si="1"/>
        <v>0</v>
      </c>
      <c r="H44" s="129" t="s">
        <v>810</v>
      </c>
      <c r="I44" s="129">
        <v>0</v>
      </c>
      <c r="J44" s="167">
        <v>43843</v>
      </c>
      <c r="K44" s="129" t="s">
        <v>966</v>
      </c>
    </row>
    <row r="45" spans="1:11" s="129" customFormat="1" x14ac:dyDescent="0.35">
      <c r="A45" s="204" t="s">
        <v>224</v>
      </c>
      <c r="B45" s="205"/>
      <c r="C45" s="206"/>
      <c r="D45" s="204"/>
      <c r="E45" s="277"/>
      <c r="F45" s="205"/>
      <c r="G45" s="205"/>
      <c r="J45" s="45"/>
    </row>
    <row r="46" spans="1:11" s="129" customFormat="1" x14ac:dyDescent="0.35">
      <c r="A46" s="50" t="s">
        <v>957</v>
      </c>
      <c r="B46" s="162" t="s">
        <v>48</v>
      </c>
      <c r="C46" s="43">
        <v>9780007498512</v>
      </c>
      <c r="D46" s="164">
        <v>6.25</v>
      </c>
      <c r="E46" s="134"/>
      <c r="F46" s="165">
        <f>SUM(E46*D46)</f>
        <v>0</v>
      </c>
      <c r="G46" s="166">
        <f t="shared" si="1"/>
        <v>0</v>
      </c>
      <c r="H46" s="129" t="s">
        <v>810</v>
      </c>
      <c r="I46" s="129">
        <v>0</v>
      </c>
      <c r="J46" s="47">
        <v>41395</v>
      </c>
      <c r="K46" s="129" t="s">
        <v>965</v>
      </c>
    </row>
    <row r="47" spans="1:11" s="129" customFormat="1" x14ac:dyDescent="0.35">
      <c r="A47" s="50" t="s">
        <v>958</v>
      </c>
      <c r="B47" s="162" t="s">
        <v>48</v>
      </c>
      <c r="C47" s="43">
        <v>9780007498567</v>
      </c>
      <c r="D47" s="164">
        <v>6.25</v>
      </c>
      <c r="E47" s="134"/>
      <c r="F47" s="165">
        <f>SUM(E47*D47)</f>
        <v>0</v>
      </c>
      <c r="G47" s="166">
        <f t="shared" si="1"/>
        <v>0</v>
      </c>
      <c r="H47" s="129" t="s">
        <v>810</v>
      </c>
      <c r="I47" s="129">
        <v>0</v>
      </c>
      <c r="J47" s="47">
        <v>41395</v>
      </c>
      <c r="K47" s="129" t="s">
        <v>811</v>
      </c>
    </row>
    <row r="48" spans="1:11" s="129" customFormat="1" x14ac:dyDescent="0.35">
      <c r="A48" s="50" t="s">
        <v>606</v>
      </c>
      <c r="B48" s="162" t="s">
        <v>48</v>
      </c>
      <c r="C48" s="43">
        <v>9780007591152</v>
      </c>
      <c r="D48" s="164">
        <v>6.25</v>
      </c>
      <c r="E48" s="134"/>
      <c r="F48" s="165">
        <f t="shared" ref="F48" si="5">SUM(E48*D48)</f>
        <v>0</v>
      </c>
      <c r="G48" s="166">
        <f t="shared" si="1"/>
        <v>0</v>
      </c>
      <c r="H48" s="129" t="s">
        <v>810</v>
      </c>
      <c r="I48" s="129">
        <v>0</v>
      </c>
      <c r="J48" s="47">
        <v>42102</v>
      </c>
      <c r="K48" s="129" t="s">
        <v>966</v>
      </c>
    </row>
    <row r="49" spans="1:11" s="129" customFormat="1" x14ac:dyDescent="0.35">
      <c r="A49" s="207" t="s">
        <v>242</v>
      </c>
      <c r="B49" s="208"/>
      <c r="C49" s="209"/>
      <c r="D49" s="210"/>
      <c r="E49" s="210"/>
      <c r="F49" s="208"/>
      <c r="G49" s="208"/>
      <c r="J49" s="45"/>
    </row>
    <row r="50" spans="1:11" s="129" customFormat="1" x14ac:dyDescent="0.35">
      <c r="A50" s="50" t="s">
        <v>959</v>
      </c>
      <c r="B50" s="162" t="s">
        <v>48</v>
      </c>
      <c r="C50" s="43">
        <v>9780007498604</v>
      </c>
      <c r="D50" s="164">
        <v>6.25</v>
      </c>
      <c r="E50" s="134"/>
      <c r="F50" s="165">
        <f>SUM(E50*D50)</f>
        <v>0</v>
      </c>
      <c r="G50" s="166">
        <f t="shared" si="1"/>
        <v>0</v>
      </c>
      <c r="H50" s="129" t="s">
        <v>810</v>
      </c>
      <c r="I50" s="129">
        <v>0</v>
      </c>
      <c r="J50" s="47">
        <v>41395</v>
      </c>
      <c r="K50" s="129" t="s">
        <v>965</v>
      </c>
    </row>
    <row r="51" spans="1:11" s="129" customFormat="1" x14ac:dyDescent="0.35">
      <c r="A51" s="211" t="s">
        <v>610</v>
      </c>
      <c r="B51" s="212" t="s">
        <v>48</v>
      </c>
      <c r="C51" s="213">
        <v>9780007591190</v>
      </c>
      <c r="D51" s="164">
        <v>6.25</v>
      </c>
      <c r="E51" s="214"/>
      <c r="F51" s="215">
        <f t="shared" ref="F51:F52" si="6">SUM(E51*D51)</f>
        <v>0</v>
      </c>
      <c r="G51" s="166">
        <f t="shared" si="1"/>
        <v>0</v>
      </c>
      <c r="H51" s="129" t="s">
        <v>810</v>
      </c>
      <c r="I51" s="129">
        <v>0</v>
      </c>
      <c r="J51" s="47">
        <v>42102</v>
      </c>
      <c r="K51" s="129" t="s">
        <v>811</v>
      </c>
    </row>
    <row r="52" spans="1:11" s="129" customFormat="1" x14ac:dyDescent="0.35">
      <c r="A52" s="216" t="s">
        <v>607</v>
      </c>
      <c r="B52" s="212" t="s">
        <v>48</v>
      </c>
      <c r="C52" s="213">
        <v>9780007591176</v>
      </c>
      <c r="D52" s="164">
        <v>6.25</v>
      </c>
      <c r="E52" s="214"/>
      <c r="F52" s="215">
        <f t="shared" si="6"/>
        <v>0</v>
      </c>
      <c r="G52" s="166">
        <f t="shared" si="1"/>
        <v>0</v>
      </c>
      <c r="H52" s="129" t="s">
        <v>810</v>
      </c>
      <c r="I52" s="129">
        <v>0</v>
      </c>
      <c r="J52" s="47">
        <v>42020</v>
      </c>
      <c r="K52" s="129" t="s">
        <v>966</v>
      </c>
    </row>
    <row r="53" spans="1:11" s="129" customFormat="1" x14ac:dyDescent="0.35">
      <c r="A53" s="217" t="s">
        <v>260</v>
      </c>
      <c r="B53" s="218"/>
      <c r="C53" s="219"/>
      <c r="D53" s="220"/>
      <c r="E53" s="221"/>
      <c r="F53" s="218"/>
      <c r="G53" s="222"/>
      <c r="H53" s="139"/>
      <c r="J53" s="45"/>
    </row>
    <row r="54" spans="1:11" s="129" customFormat="1" x14ac:dyDescent="0.35">
      <c r="A54" s="223" t="s">
        <v>612</v>
      </c>
      <c r="B54" s="198" t="s">
        <v>48</v>
      </c>
      <c r="C54" s="116">
        <v>9780007591244</v>
      </c>
      <c r="D54" s="164">
        <v>7</v>
      </c>
      <c r="E54" s="224"/>
      <c r="F54" s="199">
        <f t="shared" ref="F54:F55" si="7">SUM(E54*D54)</f>
        <v>0</v>
      </c>
      <c r="G54" s="166">
        <f t="shared" si="1"/>
        <v>0</v>
      </c>
      <c r="H54" s="129" t="s">
        <v>810</v>
      </c>
      <c r="I54" s="129">
        <v>0</v>
      </c>
      <c r="J54" s="47">
        <v>42020</v>
      </c>
      <c r="K54" s="129" t="s">
        <v>965</v>
      </c>
    </row>
    <row r="55" spans="1:11" s="129" customFormat="1" x14ac:dyDescent="0.35">
      <c r="A55" s="50" t="s">
        <v>613</v>
      </c>
      <c r="B55" s="162" t="s">
        <v>48</v>
      </c>
      <c r="C55" s="43">
        <v>9780007591237</v>
      </c>
      <c r="D55" s="164">
        <v>7</v>
      </c>
      <c r="E55" s="134"/>
      <c r="F55" s="165">
        <f t="shared" si="7"/>
        <v>0</v>
      </c>
      <c r="G55" s="166">
        <f t="shared" si="1"/>
        <v>0</v>
      </c>
      <c r="H55" s="129" t="s">
        <v>810</v>
      </c>
      <c r="I55" s="129">
        <v>0</v>
      </c>
      <c r="J55" s="47">
        <v>42102</v>
      </c>
      <c r="K55" s="129" t="s">
        <v>811</v>
      </c>
    </row>
    <row r="56" spans="1:11" s="129" customFormat="1" x14ac:dyDescent="0.35">
      <c r="A56" s="225" t="s">
        <v>960</v>
      </c>
      <c r="B56" s="162" t="s">
        <v>48</v>
      </c>
      <c r="C56" s="226">
        <v>9780007519255</v>
      </c>
      <c r="D56" s="164">
        <v>7</v>
      </c>
      <c r="E56" s="134"/>
      <c r="F56" s="165">
        <f>SUM(E56*D56)</f>
        <v>0</v>
      </c>
      <c r="G56" s="166">
        <f t="shared" si="1"/>
        <v>0</v>
      </c>
      <c r="H56" s="129" t="s">
        <v>810</v>
      </c>
      <c r="I56" s="129">
        <v>0</v>
      </c>
      <c r="J56" s="47">
        <v>41645</v>
      </c>
      <c r="K56" s="129" t="s">
        <v>966</v>
      </c>
    </row>
    <row r="57" spans="1:11" s="129" customFormat="1" x14ac:dyDescent="0.35">
      <c r="A57" s="192" t="s">
        <v>271</v>
      </c>
      <c r="B57" s="193"/>
      <c r="C57" s="194"/>
      <c r="D57" s="195"/>
      <c r="E57" s="195"/>
      <c r="F57" s="193"/>
      <c r="G57" s="193"/>
      <c r="J57" s="45"/>
    </row>
    <row r="58" spans="1:11" s="129" customFormat="1" x14ac:dyDescent="0.35">
      <c r="A58" s="225" t="s">
        <v>961</v>
      </c>
      <c r="B58" s="162" t="s">
        <v>48</v>
      </c>
      <c r="C58" s="226">
        <v>9780007519316</v>
      </c>
      <c r="D58" s="164">
        <v>7</v>
      </c>
      <c r="E58" s="134"/>
      <c r="F58" s="165">
        <f>SUM(E58*D58)</f>
        <v>0</v>
      </c>
      <c r="G58" s="166">
        <f t="shared" si="1"/>
        <v>0</v>
      </c>
      <c r="H58" s="129" t="s">
        <v>810</v>
      </c>
      <c r="I58" s="129">
        <v>0</v>
      </c>
      <c r="J58" s="47">
        <v>41645</v>
      </c>
      <c r="K58" s="129" t="s">
        <v>965</v>
      </c>
    </row>
    <row r="59" spans="1:11" s="129" customFormat="1" x14ac:dyDescent="0.35">
      <c r="A59" s="225" t="s">
        <v>962</v>
      </c>
      <c r="B59" s="162" t="s">
        <v>48</v>
      </c>
      <c r="C59" s="226">
        <v>9780007519323</v>
      </c>
      <c r="D59" s="164">
        <v>7</v>
      </c>
      <c r="E59" s="134"/>
      <c r="F59" s="165">
        <f>SUM(E59*D59)</f>
        <v>0</v>
      </c>
      <c r="G59" s="166">
        <f t="shared" si="1"/>
        <v>0</v>
      </c>
      <c r="H59" s="129" t="s">
        <v>810</v>
      </c>
      <c r="I59" s="129">
        <v>0</v>
      </c>
      <c r="J59" s="47">
        <v>41645</v>
      </c>
      <c r="K59" s="129" t="s">
        <v>811</v>
      </c>
    </row>
    <row r="60" spans="1:11" s="129" customFormat="1" x14ac:dyDescent="0.35">
      <c r="A60" s="50" t="s">
        <v>595</v>
      </c>
      <c r="B60" s="162" t="s">
        <v>48</v>
      </c>
      <c r="C60" s="43">
        <v>9780007591282</v>
      </c>
      <c r="D60" s="164">
        <v>7</v>
      </c>
      <c r="E60" s="134"/>
      <c r="F60" s="165">
        <f t="shared" ref="F60:F62" si="8">SUM(E60*D60)</f>
        <v>0</v>
      </c>
      <c r="G60" s="166">
        <f t="shared" si="1"/>
        <v>0</v>
      </c>
      <c r="H60" s="129" t="s">
        <v>810</v>
      </c>
      <c r="I60" s="129">
        <v>0</v>
      </c>
      <c r="J60" s="47">
        <v>42020</v>
      </c>
      <c r="K60" s="129" t="s">
        <v>966</v>
      </c>
    </row>
    <row r="61" spans="1:11" s="129" customFormat="1" x14ac:dyDescent="0.35">
      <c r="A61" s="184" t="s">
        <v>284</v>
      </c>
      <c r="B61" s="185"/>
      <c r="C61" s="186"/>
      <c r="D61" s="202"/>
      <c r="E61" s="202"/>
      <c r="F61" s="185"/>
      <c r="G61" s="185"/>
      <c r="J61" s="45"/>
    </row>
    <row r="62" spans="1:11" s="129" customFormat="1" x14ac:dyDescent="0.35">
      <c r="A62" s="50" t="s">
        <v>292</v>
      </c>
      <c r="B62" s="162" t="s">
        <v>48</v>
      </c>
      <c r="C62" s="43">
        <v>9780007336241</v>
      </c>
      <c r="D62" s="164">
        <v>7</v>
      </c>
      <c r="E62" s="134"/>
      <c r="F62" s="165">
        <f t="shared" si="8"/>
        <v>0</v>
      </c>
      <c r="G62" s="166">
        <f t="shared" si="1"/>
        <v>0</v>
      </c>
      <c r="H62" s="129" t="s">
        <v>810</v>
      </c>
      <c r="I62" s="129">
        <v>0</v>
      </c>
      <c r="J62" s="47">
        <v>40548</v>
      </c>
      <c r="K62" s="129" t="s">
        <v>965</v>
      </c>
    </row>
    <row r="63" spans="1:11" s="129" customFormat="1" x14ac:dyDescent="0.35">
      <c r="A63" s="50" t="s">
        <v>741</v>
      </c>
      <c r="B63" s="162" t="s">
        <v>48</v>
      </c>
      <c r="C63" s="57">
        <v>9780008179328</v>
      </c>
      <c r="D63" s="164">
        <v>7</v>
      </c>
      <c r="E63" s="134"/>
      <c r="F63" s="165">
        <f t="shared" ref="F63:F64" si="9">SUM(E63*D63)</f>
        <v>0</v>
      </c>
      <c r="G63" s="166">
        <f t="shared" si="1"/>
        <v>0</v>
      </c>
      <c r="H63" s="129" t="s">
        <v>810</v>
      </c>
      <c r="I63" s="129">
        <v>0</v>
      </c>
      <c r="J63" s="47">
        <v>42738</v>
      </c>
      <c r="K63" s="129" t="s">
        <v>811</v>
      </c>
    </row>
    <row r="64" spans="1:11" s="129" customFormat="1" x14ac:dyDescent="0.35">
      <c r="A64" s="50" t="s">
        <v>738</v>
      </c>
      <c r="B64" s="162" t="s">
        <v>48</v>
      </c>
      <c r="C64" s="57">
        <v>9780008147112</v>
      </c>
      <c r="D64" s="164">
        <v>7</v>
      </c>
      <c r="E64" s="134"/>
      <c r="F64" s="165">
        <f t="shared" si="9"/>
        <v>0</v>
      </c>
      <c r="G64" s="166">
        <f t="shared" si="1"/>
        <v>0</v>
      </c>
      <c r="H64" s="129" t="s">
        <v>810</v>
      </c>
      <c r="I64" s="129">
        <v>0</v>
      </c>
      <c r="J64" s="47">
        <v>42374</v>
      </c>
      <c r="K64" s="129" t="s">
        <v>966</v>
      </c>
    </row>
    <row r="65" spans="1:11" s="129" customFormat="1" x14ac:dyDescent="0.35">
      <c r="A65" s="227" t="s">
        <v>301</v>
      </c>
      <c r="B65" s="228"/>
      <c r="C65" s="229"/>
      <c r="D65" s="230"/>
      <c r="E65" s="230"/>
      <c r="F65" s="228"/>
      <c r="G65" s="228"/>
      <c r="J65" s="45"/>
    </row>
    <row r="66" spans="1:11" s="129" customFormat="1" x14ac:dyDescent="0.35">
      <c r="A66" s="50" t="s">
        <v>866</v>
      </c>
      <c r="B66" s="162" t="s">
        <v>48</v>
      </c>
      <c r="C66" s="57">
        <v>9780008208790</v>
      </c>
      <c r="D66" s="164">
        <v>7</v>
      </c>
      <c r="E66" s="134"/>
      <c r="F66" s="165">
        <f t="shared" ref="F66:F76" si="10">SUM(E66*D66)</f>
        <v>0</v>
      </c>
      <c r="G66" s="166">
        <f t="shared" si="1"/>
        <v>0</v>
      </c>
      <c r="H66" s="129" t="s">
        <v>810</v>
      </c>
      <c r="I66" s="129">
        <v>0</v>
      </c>
      <c r="J66" s="47">
        <v>42877</v>
      </c>
      <c r="K66" s="129" t="s">
        <v>965</v>
      </c>
    </row>
    <row r="67" spans="1:11" s="129" customFormat="1" x14ac:dyDescent="0.35">
      <c r="A67" s="50" t="s">
        <v>661</v>
      </c>
      <c r="B67" s="162" t="s">
        <v>48</v>
      </c>
      <c r="C67" s="57">
        <v>9780008163839</v>
      </c>
      <c r="D67" s="164">
        <v>7</v>
      </c>
      <c r="E67" s="134"/>
      <c r="F67" s="165">
        <f t="shared" si="10"/>
        <v>0</v>
      </c>
      <c r="G67" s="166">
        <f t="shared" si="1"/>
        <v>0</v>
      </c>
      <c r="H67" s="129" t="s">
        <v>810</v>
      </c>
      <c r="I67" s="129">
        <v>0</v>
      </c>
      <c r="J67" s="47">
        <v>42492</v>
      </c>
      <c r="K67" s="129" t="s">
        <v>811</v>
      </c>
    </row>
    <row r="68" spans="1:11" s="129" customFormat="1" x14ac:dyDescent="0.35">
      <c r="A68" s="50" t="s">
        <v>704</v>
      </c>
      <c r="B68" s="162" t="s">
        <v>48</v>
      </c>
      <c r="C68" s="57">
        <v>9780008179366</v>
      </c>
      <c r="D68" s="164">
        <v>7</v>
      </c>
      <c r="E68" s="134"/>
      <c r="F68" s="165">
        <f t="shared" si="10"/>
        <v>0</v>
      </c>
      <c r="G68" s="166">
        <f t="shared" si="1"/>
        <v>0</v>
      </c>
      <c r="H68" s="129" t="s">
        <v>810</v>
      </c>
      <c r="I68" s="129">
        <v>0</v>
      </c>
      <c r="J68" s="47">
        <v>42738</v>
      </c>
      <c r="K68" s="129" t="s">
        <v>966</v>
      </c>
    </row>
    <row r="69" spans="1:11" s="129" customFormat="1" x14ac:dyDescent="0.35">
      <c r="A69" s="231" t="s">
        <v>314</v>
      </c>
      <c r="B69" s="232"/>
      <c r="C69" s="233"/>
      <c r="D69" s="234"/>
      <c r="E69" s="234"/>
      <c r="F69" s="232"/>
      <c r="G69" s="232"/>
      <c r="J69" s="45"/>
    </row>
    <row r="70" spans="1:11" s="129" customFormat="1" x14ac:dyDescent="0.35">
      <c r="A70" s="162" t="s">
        <v>757</v>
      </c>
      <c r="B70" s="162" t="s">
        <v>48</v>
      </c>
      <c r="C70" s="134">
        <v>9780008127817</v>
      </c>
      <c r="D70" s="164">
        <v>7.25</v>
      </c>
      <c r="E70" s="134"/>
      <c r="F70" s="165">
        <f t="shared" si="10"/>
        <v>0</v>
      </c>
      <c r="G70" s="166">
        <f t="shared" si="1"/>
        <v>0</v>
      </c>
      <c r="H70" s="129" t="s">
        <v>810</v>
      </c>
      <c r="I70" s="129">
        <v>0</v>
      </c>
      <c r="J70" s="47">
        <v>42275</v>
      </c>
      <c r="K70" s="129" t="s">
        <v>965</v>
      </c>
    </row>
    <row r="71" spans="1:11" s="129" customFormat="1" x14ac:dyDescent="0.35">
      <c r="A71" s="50" t="s">
        <v>581</v>
      </c>
      <c r="B71" s="162" t="s">
        <v>48</v>
      </c>
      <c r="C71" s="43">
        <v>9780007465415</v>
      </c>
      <c r="D71" s="164">
        <v>7.25</v>
      </c>
      <c r="E71" s="134"/>
      <c r="F71" s="165">
        <f t="shared" si="10"/>
        <v>0</v>
      </c>
      <c r="G71" s="166">
        <f t="shared" si="1"/>
        <v>0</v>
      </c>
      <c r="H71" s="129" t="s">
        <v>810</v>
      </c>
      <c r="I71" s="129">
        <v>0</v>
      </c>
      <c r="J71" s="47">
        <v>41288</v>
      </c>
      <c r="K71" s="129" t="s">
        <v>811</v>
      </c>
    </row>
    <row r="72" spans="1:11" s="129" customFormat="1" x14ac:dyDescent="0.35">
      <c r="A72" s="162" t="s">
        <v>707</v>
      </c>
      <c r="B72" s="162" t="s">
        <v>48</v>
      </c>
      <c r="C72" s="134">
        <v>9780008179397</v>
      </c>
      <c r="D72" s="164">
        <v>7.25</v>
      </c>
      <c r="E72" s="134"/>
      <c r="F72" s="165">
        <f t="shared" si="10"/>
        <v>0</v>
      </c>
      <c r="G72" s="166">
        <f t="shared" si="1"/>
        <v>0</v>
      </c>
      <c r="H72" s="129" t="s">
        <v>810</v>
      </c>
      <c r="I72" s="129">
        <v>0</v>
      </c>
      <c r="J72" s="47">
        <v>42738</v>
      </c>
      <c r="K72" s="129" t="s">
        <v>966</v>
      </c>
    </row>
    <row r="73" spans="1:11" s="129" customFormat="1" x14ac:dyDescent="0.35">
      <c r="A73" s="235" t="s">
        <v>326</v>
      </c>
      <c r="B73" s="236"/>
      <c r="C73" s="237"/>
      <c r="D73" s="236"/>
      <c r="E73" s="236"/>
      <c r="F73" s="236"/>
      <c r="G73" s="236"/>
      <c r="J73" s="45"/>
    </row>
    <row r="74" spans="1:11" s="129" customFormat="1" x14ac:dyDescent="0.35">
      <c r="A74" s="238" t="s">
        <v>875</v>
      </c>
      <c r="B74" s="162" t="s">
        <v>48</v>
      </c>
      <c r="C74" s="226">
        <v>9780008208875</v>
      </c>
      <c r="D74" s="164">
        <v>7.25</v>
      </c>
      <c r="E74" s="134"/>
      <c r="F74" s="165">
        <f t="shared" si="10"/>
        <v>0</v>
      </c>
      <c r="G74" s="166">
        <f t="shared" si="1"/>
        <v>0</v>
      </c>
      <c r="H74" s="129" t="s">
        <v>810</v>
      </c>
      <c r="I74" s="129">
        <v>0</v>
      </c>
      <c r="J74" s="47">
        <v>43000</v>
      </c>
      <c r="K74" s="129" t="s">
        <v>965</v>
      </c>
    </row>
    <row r="75" spans="1:11" s="129" customFormat="1" x14ac:dyDescent="0.35">
      <c r="A75" s="162" t="s">
        <v>710</v>
      </c>
      <c r="B75" s="162" t="s">
        <v>48</v>
      </c>
      <c r="C75" s="134">
        <v>9780008179410</v>
      </c>
      <c r="D75" s="164">
        <v>7.25</v>
      </c>
      <c r="E75" s="134"/>
      <c r="F75" s="165">
        <f t="shared" si="10"/>
        <v>0</v>
      </c>
      <c r="G75" s="166">
        <f t="shared" si="1"/>
        <v>0</v>
      </c>
      <c r="H75" s="129" t="s">
        <v>810</v>
      </c>
      <c r="I75" s="129">
        <v>0</v>
      </c>
      <c r="J75" s="47">
        <v>42738</v>
      </c>
      <c r="K75" s="129" t="s">
        <v>811</v>
      </c>
    </row>
    <row r="76" spans="1:11" s="129" customFormat="1" x14ac:dyDescent="0.35">
      <c r="A76" s="50" t="s">
        <v>763</v>
      </c>
      <c r="B76" s="162" t="s">
        <v>48</v>
      </c>
      <c r="C76" s="43">
        <v>9780007465453</v>
      </c>
      <c r="D76" s="164">
        <v>7.25</v>
      </c>
      <c r="E76" s="134"/>
      <c r="F76" s="165">
        <f t="shared" si="10"/>
        <v>0</v>
      </c>
      <c r="G76" s="166">
        <f t="shared" si="1"/>
        <v>0</v>
      </c>
      <c r="H76" s="129" t="s">
        <v>810</v>
      </c>
      <c r="I76" s="129">
        <v>0</v>
      </c>
      <c r="J76" s="47">
        <v>41288</v>
      </c>
      <c r="K76" s="129" t="s">
        <v>966</v>
      </c>
    </row>
    <row r="77" spans="1:11" s="129" customFormat="1" x14ac:dyDescent="0.35">
      <c r="A77" s="239" t="s">
        <v>340</v>
      </c>
      <c r="B77" s="240"/>
      <c r="C77" s="241"/>
      <c r="D77" s="242"/>
      <c r="E77" s="242"/>
      <c r="F77" s="240"/>
      <c r="G77" s="240"/>
      <c r="J77" s="45"/>
    </row>
    <row r="78" spans="1:11" s="129" customFormat="1" x14ac:dyDescent="0.35">
      <c r="A78" s="50" t="s">
        <v>690</v>
      </c>
      <c r="B78" s="162" t="s">
        <v>48</v>
      </c>
      <c r="C78" s="134">
        <v>9780008163945</v>
      </c>
      <c r="D78" s="164">
        <v>7.5</v>
      </c>
      <c r="E78" s="134"/>
      <c r="F78" s="165">
        <f t="shared" ref="F78:F79" si="11">SUM(E78*D78)</f>
        <v>0</v>
      </c>
      <c r="G78" s="166">
        <f t="shared" si="1"/>
        <v>0</v>
      </c>
      <c r="H78" s="129" t="s">
        <v>810</v>
      </c>
      <c r="I78" s="129">
        <v>0</v>
      </c>
      <c r="J78" s="47">
        <v>42614</v>
      </c>
      <c r="K78" s="129" t="s">
        <v>965</v>
      </c>
    </row>
    <row r="79" spans="1:11" s="129" customFormat="1" x14ac:dyDescent="0.35">
      <c r="A79" s="50" t="s">
        <v>347</v>
      </c>
      <c r="B79" s="162" t="s">
        <v>48</v>
      </c>
      <c r="C79" s="43">
        <v>9780007465477</v>
      </c>
      <c r="D79" s="164">
        <v>7.5</v>
      </c>
      <c r="E79" s="134"/>
      <c r="F79" s="165">
        <f t="shared" si="11"/>
        <v>0</v>
      </c>
      <c r="G79" s="166">
        <f t="shared" si="1"/>
        <v>0</v>
      </c>
      <c r="H79" s="129" t="s">
        <v>810</v>
      </c>
      <c r="I79" s="129">
        <v>0</v>
      </c>
      <c r="J79" s="47">
        <v>41288</v>
      </c>
      <c r="K79" s="129" t="s">
        <v>811</v>
      </c>
    </row>
    <row r="80" spans="1:11" s="129" customFormat="1" x14ac:dyDescent="0.35">
      <c r="A80" s="162" t="s">
        <v>768</v>
      </c>
      <c r="B80" s="162" t="s">
        <v>48</v>
      </c>
      <c r="C80" s="134">
        <v>9780008127893</v>
      </c>
      <c r="D80" s="164">
        <v>7.5</v>
      </c>
      <c r="E80" s="134"/>
      <c r="F80" s="165">
        <f t="shared" ref="F80" si="12">SUM(E80*D80)</f>
        <v>0</v>
      </c>
      <c r="G80" s="166">
        <f t="shared" si="1"/>
        <v>0</v>
      </c>
      <c r="H80" s="129" t="s">
        <v>810</v>
      </c>
      <c r="I80" s="129">
        <v>0</v>
      </c>
      <c r="J80" s="47">
        <v>42275</v>
      </c>
      <c r="K80" s="129" t="s">
        <v>966</v>
      </c>
    </row>
    <row r="81" spans="1:11" s="129" customFormat="1" x14ac:dyDescent="0.35">
      <c r="A81" s="243" t="s">
        <v>354</v>
      </c>
      <c r="B81" s="244"/>
      <c r="C81" s="245"/>
      <c r="D81" s="243"/>
      <c r="E81" s="243"/>
      <c r="F81" s="244"/>
      <c r="G81" s="244"/>
      <c r="J81" s="45"/>
    </row>
    <row r="82" spans="1:11" s="129" customFormat="1" x14ac:dyDescent="0.35">
      <c r="A82" s="50" t="s">
        <v>357</v>
      </c>
      <c r="B82" s="162" t="s">
        <v>48</v>
      </c>
      <c r="C82" s="43">
        <v>9780007336425</v>
      </c>
      <c r="D82" s="164">
        <v>7.5</v>
      </c>
      <c r="E82" s="134"/>
      <c r="F82" s="165">
        <f t="shared" ref="F82:F83" si="13">SUM(E82*D82)</f>
        <v>0</v>
      </c>
      <c r="G82" s="166">
        <f t="shared" si="1"/>
        <v>0</v>
      </c>
      <c r="H82" s="129" t="s">
        <v>810</v>
      </c>
      <c r="I82" s="129">
        <v>0</v>
      </c>
      <c r="J82" s="47">
        <v>40548</v>
      </c>
      <c r="K82" s="129" t="s">
        <v>965</v>
      </c>
    </row>
    <row r="83" spans="1:11" s="129" customFormat="1" x14ac:dyDescent="0.35">
      <c r="A83" s="162" t="s">
        <v>694</v>
      </c>
      <c r="B83" s="162" t="s">
        <v>48</v>
      </c>
      <c r="C83" s="134">
        <v>9780008179502</v>
      </c>
      <c r="D83" s="164">
        <v>7.5</v>
      </c>
      <c r="E83" s="134"/>
      <c r="F83" s="165">
        <f t="shared" si="13"/>
        <v>0</v>
      </c>
      <c r="G83" s="166">
        <f t="shared" si="1"/>
        <v>0</v>
      </c>
      <c r="H83" s="129" t="s">
        <v>810</v>
      </c>
      <c r="I83" s="129">
        <v>0</v>
      </c>
      <c r="J83" s="47">
        <v>42738</v>
      </c>
      <c r="K83" s="129" t="s">
        <v>811</v>
      </c>
    </row>
    <row r="84" spans="1:11" s="129" customFormat="1" x14ac:dyDescent="0.35">
      <c r="A84" s="50" t="s">
        <v>775</v>
      </c>
      <c r="B84" s="162" t="s">
        <v>48</v>
      </c>
      <c r="C84" s="134">
        <v>9780008164010</v>
      </c>
      <c r="D84" s="164">
        <v>7.5</v>
      </c>
      <c r="E84" s="134"/>
      <c r="F84" s="165">
        <f t="shared" ref="F84" si="14">SUM(E84*D84)</f>
        <v>0</v>
      </c>
      <c r="G84" s="166">
        <f t="shared" si="1"/>
        <v>0</v>
      </c>
      <c r="H84" s="129" t="s">
        <v>810</v>
      </c>
      <c r="I84" s="129">
        <v>0</v>
      </c>
      <c r="J84" s="47">
        <v>42614</v>
      </c>
      <c r="K84" s="129" t="s">
        <v>966</v>
      </c>
    </row>
    <row r="85" spans="1:11" s="129" customFormat="1" x14ac:dyDescent="0.35">
      <c r="A85" s="246" t="s">
        <v>945</v>
      </c>
      <c r="B85" s="247"/>
      <c r="C85" s="248"/>
      <c r="D85" s="249"/>
      <c r="E85" s="278"/>
      <c r="F85" s="247"/>
      <c r="G85" s="247"/>
      <c r="J85" s="45"/>
    </row>
    <row r="86" spans="1:11" s="129" customFormat="1" x14ac:dyDescent="0.35">
      <c r="A86" s="80" t="s">
        <v>714</v>
      </c>
      <c r="B86" s="162" t="s">
        <v>48</v>
      </c>
      <c r="C86" s="79">
        <v>9780008164034</v>
      </c>
      <c r="D86" s="164">
        <v>7.75</v>
      </c>
      <c r="E86" s="134"/>
      <c r="F86" s="165">
        <f t="shared" ref="F86:F87" si="15">SUM(E86*D86)</f>
        <v>0</v>
      </c>
      <c r="G86" s="166">
        <f t="shared" si="1"/>
        <v>0</v>
      </c>
      <c r="H86" s="129" t="s">
        <v>810</v>
      </c>
      <c r="I86" s="129">
        <v>0</v>
      </c>
      <c r="J86" s="47">
        <v>42614</v>
      </c>
      <c r="K86" s="129" t="s">
        <v>965</v>
      </c>
    </row>
    <row r="87" spans="1:11" s="129" customFormat="1" x14ac:dyDescent="0.35">
      <c r="A87" s="50" t="s">
        <v>371</v>
      </c>
      <c r="B87" s="162" t="s">
        <v>48</v>
      </c>
      <c r="C87" s="43">
        <v>9780007428380</v>
      </c>
      <c r="D87" s="164">
        <v>7.75</v>
      </c>
      <c r="E87" s="134"/>
      <c r="F87" s="165">
        <f t="shared" si="15"/>
        <v>0</v>
      </c>
      <c r="G87" s="166">
        <f t="shared" si="1"/>
        <v>0</v>
      </c>
      <c r="H87" s="129" t="s">
        <v>810</v>
      </c>
      <c r="I87" s="129">
        <v>0</v>
      </c>
      <c r="J87" s="47">
        <v>40912</v>
      </c>
      <c r="K87" s="129" t="s">
        <v>811</v>
      </c>
    </row>
    <row r="88" spans="1:11" s="129" customFormat="1" x14ac:dyDescent="0.35">
      <c r="A88" s="50" t="s">
        <v>776</v>
      </c>
      <c r="B88" s="162" t="s">
        <v>48</v>
      </c>
      <c r="C88" s="43">
        <v>9780007428304</v>
      </c>
      <c r="D88" s="164">
        <v>7.75</v>
      </c>
      <c r="E88" s="134"/>
      <c r="F88" s="165">
        <f t="shared" ref="F88" si="16">SUM(E88*D88)</f>
        <v>0</v>
      </c>
      <c r="G88" s="166">
        <f t="shared" si="1"/>
        <v>0</v>
      </c>
      <c r="H88" s="129" t="s">
        <v>810</v>
      </c>
      <c r="I88" s="129">
        <v>0</v>
      </c>
      <c r="J88" s="47">
        <v>40912</v>
      </c>
      <c r="K88" s="129" t="s">
        <v>966</v>
      </c>
    </row>
    <row r="89" spans="1:11" s="130" customFormat="1" ht="15" thickBot="1" x14ac:dyDescent="0.4">
      <c r="A89" s="252" t="s">
        <v>812</v>
      </c>
      <c r="B89" s="253"/>
      <c r="C89" s="254"/>
      <c r="D89" s="255"/>
      <c r="E89" s="256"/>
      <c r="F89" s="257"/>
      <c r="G89" s="258"/>
      <c r="H89" s="259"/>
      <c r="I89" s="259"/>
      <c r="J89" s="260"/>
      <c r="K89" s="261"/>
    </row>
    <row r="91" spans="1:11" x14ac:dyDescent="0.35">
      <c r="B91" s="250" t="s">
        <v>968</v>
      </c>
      <c r="C91" s="143"/>
      <c r="D91" s="251"/>
      <c r="E91" s="279"/>
      <c r="F91" s="117">
        <f>SUM(F24:F88)</f>
        <v>0</v>
      </c>
    </row>
    <row r="92" spans="1:11" x14ac:dyDescent="0.35">
      <c r="B92" s="87" t="s">
        <v>3</v>
      </c>
      <c r="C92" s="73"/>
      <c r="D92" s="137">
        <f>IF($F$17="Y",$F$19,0)</f>
        <v>0</v>
      </c>
      <c r="E92" s="280"/>
      <c r="F92" s="157">
        <f>SUM(F91*D92)</f>
        <v>0</v>
      </c>
    </row>
    <row r="93" spans="1:11" x14ac:dyDescent="0.35">
      <c r="B93" s="87" t="s">
        <v>804</v>
      </c>
      <c r="C93" s="73"/>
      <c r="D93" s="88"/>
      <c r="E93" s="280"/>
      <c r="F93" s="160">
        <f>SUM(F91-F92)</f>
        <v>0</v>
      </c>
    </row>
  </sheetData>
  <mergeCells count="1">
    <mergeCell ref="A1:E1"/>
  </mergeCells>
  <conditionalFormatting sqref="C74">
    <cfRule type="duplicateValues" dxfId="1" priority="1"/>
    <cfRule type="duplicateValues" dxfId="0" priority="2"/>
  </conditionalFormatting>
  <dataValidations disablePrompts="1" count="3">
    <dataValidation type="list" allowBlank="1" showInputMessage="1" showErrorMessage="1" sqref="E9 F17" xr:uid="{9A5D0C3A-59A6-4324-9093-3E3B423279C1}">
      <formula1>$L$2:$L$4</formula1>
    </dataValidation>
    <dataValidation type="list" allowBlank="1" showInputMessage="1" showErrorMessage="1" sqref="G5" xr:uid="{11BA2E18-B848-47D2-9DA7-C80C8CBD22FF}">
      <formula1>$P$2:$P$6</formula1>
    </dataValidation>
    <dataValidation type="list" allowBlank="1" showInputMessage="1" showErrorMessage="1" sqref="G3" xr:uid="{9EAA5EEF-FBF5-46BE-A511-9256F0182B9B}">
      <formula1>$N$2:$N$5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Spirit - Big Cat</vt:lpstr>
      <vt:lpstr>Spirit - Assess Fluency</vt:lpstr>
      <vt:lpstr>'Spirit - Big Cat'!Print_Area</vt:lpstr>
      <vt:lpstr>'Spirit - Big Cat'!Print_Titles</vt:lpstr>
    </vt:vector>
  </TitlesOfParts>
  <Company>HarperCollins Publishers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Leblique</dc:creator>
  <cp:lastModifiedBy>Bowers, Harriet</cp:lastModifiedBy>
  <cp:lastPrinted>2014-12-08T17:21:03Z</cp:lastPrinted>
  <dcterms:created xsi:type="dcterms:W3CDTF">2013-09-13T11:42:07Z</dcterms:created>
  <dcterms:modified xsi:type="dcterms:W3CDTF">2023-02-07T12:30:43Z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